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Control Panel.{21EC2020-3AEA-1069-A2DD-08002B30309D}\▶채수빈◀\2026\후원금\후원금수입사용\2025년\"/>
    </mc:Choice>
  </mc:AlternateContent>
  <xr:revisionPtr revIDLastSave="0" documentId="13_ncr:1_{F6A1AEA7-DC50-4527-BDA5-1FCC8C1D505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5" r:id="rId3"/>
    <sheet name="4.후원품 사용명세서" sheetId="6" r:id="rId4"/>
  </sheets>
  <definedNames>
    <definedName name="_xlnm.Print_Area" localSheetId="0">'1.후원금 수입명세서'!$A$1:$L$169</definedName>
    <definedName name="_xlnm.Print_Area" localSheetId="1">'2.후원금(금전) 사용명세서'!$A$1:$G$116</definedName>
    <definedName name="_xlnm.Print_Area" localSheetId="2">'3.후원품 수입명세서'!$A$1:$O$99</definedName>
    <definedName name="_xlnm.Print_Area" localSheetId="3">'4.후원품 사용명세서'!$A$1:$I$119</definedName>
    <definedName name="_xlnm.Print_Titles" localSheetId="0">'1.후원금 수입명세서'!$1:$4</definedName>
    <definedName name="_xlnm.Print_Titles" localSheetId="1">'2.후원금(금전) 사용명세서'!$3:$3</definedName>
    <definedName name="_xlnm.Print_Titles" localSheetId="2">'3.후원품 수입명세서'!$1:$4</definedName>
    <definedName name="_xlnm.Print_Titles" localSheetId="3">'4.후원품 사용명세서'!$1:$3</definedName>
  </definedNames>
  <calcPr calcId="191029"/>
</workbook>
</file>

<file path=xl/calcChain.xml><?xml version="1.0" encoding="utf-8"?>
<calcChain xmlns="http://schemas.openxmlformats.org/spreadsheetml/2006/main">
  <c r="H119" i="6" l="1"/>
  <c r="J118" i="6"/>
  <c r="D118" i="6"/>
  <c r="C118" i="6"/>
  <c r="J117" i="6"/>
  <c r="D117" i="6"/>
  <c r="C117" i="6"/>
  <c r="J116" i="6"/>
  <c r="D116" i="6"/>
  <c r="C116" i="6"/>
  <c r="J115" i="6"/>
  <c r="D115" i="6"/>
  <c r="C115" i="6"/>
  <c r="J114" i="6"/>
  <c r="D114" i="6"/>
  <c r="C114" i="6"/>
  <c r="J113" i="6"/>
  <c r="D113" i="6"/>
  <c r="C113" i="6"/>
  <c r="J112" i="6"/>
  <c r="D112" i="6"/>
  <c r="C112" i="6"/>
  <c r="J111" i="6"/>
  <c r="D111" i="6"/>
  <c r="C111" i="6"/>
  <c r="J110" i="6"/>
  <c r="D110" i="6"/>
  <c r="C110" i="6"/>
  <c r="J109" i="6"/>
  <c r="D109" i="6"/>
  <c r="C109" i="6"/>
  <c r="J108" i="6"/>
  <c r="D108" i="6"/>
  <c r="C108" i="6"/>
  <c r="J107" i="6"/>
  <c r="D107" i="6"/>
  <c r="C107" i="6"/>
  <c r="J106" i="6"/>
  <c r="D106" i="6"/>
  <c r="C106" i="6"/>
  <c r="J105" i="6"/>
  <c r="D105" i="6"/>
  <c r="C105" i="6"/>
  <c r="J104" i="6"/>
  <c r="D104" i="6"/>
  <c r="C104" i="6"/>
  <c r="J103" i="6"/>
  <c r="C103" i="6" s="1"/>
  <c r="D103" i="6"/>
  <c r="J102" i="6"/>
  <c r="D102" i="6"/>
  <c r="C102" i="6"/>
  <c r="J101" i="6"/>
  <c r="D101" i="6"/>
  <c r="C101" i="6"/>
  <c r="J100" i="6"/>
  <c r="C100" i="6" s="1"/>
  <c r="D100" i="6"/>
  <c r="J99" i="6"/>
  <c r="C99" i="6" s="1"/>
  <c r="D99" i="6"/>
  <c r="J98" i="6"/>
  <c r="D98" i="6"/>
  <c r="C98" i="6"/>
  <c r="J97" i="6"/>
  <c r="D97" i="6"/>
  <c r="C97" i="6"/>
  <c r="J96" i="6"/>
  <c r="C96" i="6" s="1"/>
  <c r="D96" i="6"/>
  <c r="J95" i="6"/>
  <c r="C95" i="6" s="1"/>
  <c r="D95" i="6"/>
  <c r="J94" i="6"/>
  <c r="D94" i="6"/>
  <c r="C94" i="6"/>
  <c r="J93" i="6"/>
  <c r="D93" i="6"/>
  <c r="C93" i="6"/>
  <c r="J92" i="6"/>
  <c r="C92" i="6" s="1"/>
  <c r="D92" i="6"/>
  <c r="J91" i="6"/>
  <c r="C91" i="6" s="1"/>
  <c r="D91" i="6"/>
  <c r="J90" i="6"/>
  <c r="D90" i="6"/>
  <c r="C90" i="6"/>
  <c r="J89" i="6"/>
  <c r="D89" i="6"/>
  <c r="C89" i="6"/>
  <c r="J88" i="6"/>
  <c r="C88" i="6" s="1"/>
  <c r="D88" i="6"/>
  <c r="J87" i="6"/>
  <c r="C87" i="6" s="1"/>
  <c r="D87" i="6"/>
  <c r="J86" i="6"/>
  <c r="D86" i="6"/>
  <c r="C86" i="6"/>
  <c r="J85" i="6"/>
  <c r="D85" i="6"/>
  <c r="C85" i="6"/>
  <c r="J84" i="6"/>
  <c r="C84" i="6" s="1"/>
  <c r="D84" i="6"/>
  <c r="J83" i="6"/>
  <c r="C83" i="6" s="1"/>
  <c r="D83" i="6"/>
  <c r="J82" i="6"/>
  <c r="D82" i="6"/>
  <c r="C82" i="6"/>
  <c r="J81" i="6"/>
  <c r="D81" i="6"/>
  <c r="C81" i="6"/>
  <c r="J80" i="6"/>
  <c r="C80" i="6" s="1"/>
  <c r="D80" i="6"/>
  <c r="J79" i="6"/>
  <c r="C79" i="6" s="1"/>
  <c r="D79" i="6"/>
  <c r="J78" i="6"/>
  <c r="D78" i="6"/>
  <c r="C78" i="6"/>
  <c r="J77" i="6"/>
  <c r="D77" i="6"/>
  <c r="C77" i="6"/>
  <c r="J76" i="6"/>
  <c r="C76" i="6" s="1"/>
  <c r="D76" i="6"/>
  <c r="J75" i="6"/>
  <c r="C75" i="6" s="1"/>
  <c r="D75" i="6"/>
  <c r="J74" i="6"/>
  <c r="D74" i="6"/>
  <c r="C74" i="6"/>
  <c r="J73" i="6"/>
  <c r="D73" i="6"/>
  <c r="C73" i="6"/>
  <c r="J72" i="6"/>
  <c r="C72" i="6" s="1"/>
  <c r="D72" i="6"/>
  <c r="J71" i="6"/>
  <c r="C71" i="6" s="1"/>
  <c r="D71" i="6"/>
  <c r="J70" i="6"/>
  <c r="D70" i="6"/>
  <c r="C70" i="6"/>
  <c r="J69" i="6"/>
  <c r="D69" i="6"/>
  <c r="C69" i="6"/>
  <c r="J68" i="6"/>
  <c r="C68" i="6" s="1"/>
  <c r="D68" i="6"/>
  <c r="J67" i="6"/>
  <c r="C67" i="6" s="1"/>
  <c r="D67" i="6"/>
  <c r="J66" i="6"/>
  <c r="D66" i="6"/>
  <c r="C66" i="6"/>
  <c r="J65" i="6"/>
  <c r="D65" i="6"/>
  <c r="C65" i="6"/>
  <c r="J64" i="6"/>
  <c r="C64" i="6" s="1"/>
  <c r="D64" i="6"/>
  <c r="J63" i="6"/>
  <c r="C63" i="6" s="1"/>
  <c r="D63" i="6"/>
  <c r="J62" i="6"/>
  <c r="D62" i="6"/>
  <c r="C62" i="6"/>
  <c r="J61" i="6"/>
  <c r="D61" i="6"/>
  <c r="C61" i="6"/>
  <c r="J60" i="6"/>
  <c r="C60" i="6" s="1"/>
  <c r="D60" i="6"/>
  <c r="J59" i="6"/>
  <c r="C59" i="6" s="1"/>
  <c r="D59" i="6"/>
  <c r="J58" i="6"/>
  <c r="D58" i="6"/>
  <c r="C58" i="6"/>
  <c r="J57" i="6"/>
  <c r="D57" i="6"/>
  <c r="C57" i="6"/>
  <c r="J56" i="6"/>
  <c r="C56" i="6" s="1"/>
  <c r="D56" i="6"/>
  <c r="J55" i="6"/>
  <c r="C55" i="6" s="1"/>
  <c r="D55" i="6"/>
  <c r="J54" i="6"/>
  <c r="D54" i="6"/>
  <c r="C54" i="6"/>
  <c r="J53" i="6"/>
  <c r="D53" i="6"/>
  <c r="C53" i="6"/>
  <c r="J52" i="6"/>
  <c r="C52" i="6" s="1"/>
  <c r="D52" i="6"/>
  <c r="J51" i="6"/>
  <c r="C51" i="6" s="1"/>
  <c r="D51" i="6"/>
  <c r="J50" i="6"/>
  <c r="D50" i="6"/>
  <c r="C50" i="6"/>
  <c r="J49" i="6"/>
  <c r="D49" i="6"/>
  <c r="C49" i="6"/>
  <c r="J48" i="6"/>
  <c r="C48" i="6" s="1"/>
  <c r="D48" i="6"/>
  <c r="J47" i="6"/>
  <c r="C47" i="6" s="1"/>
  <c r="D47" i="6"/>
  <c r="J46" i="6"/>
  <c r="D46" i="6"/>
  <c r="C46" i="6"/>
  <c r="J45" i="6"/>
  <c r="D45" i="6"/>
  <c r="C45" i="6"/>
  <c r="J44" i="6"/>
  <c r="C44" i="6" s="1"/>
  <c r="D44" i="6"/>
  <c r="J43" i="6"/>
  <c r="C43" i="6" s="1"/>
  <c r="D43" i="6"/>
  <c r="J42" i="6"/>
  <c r="D42" i="6"/>
  <c r="C42" i="6"/>
  <c r="J41" i="6"/>
  <c r="D41" i="6"/>
  <c r="C41" i="6"/>
  <c r="J40" i="6"/>
  <c r="C40" i="6" s="1"/>
  <c r="D40" i="6"/>
  <c r="J39" i="6"/>
  <c r="C39" i="6" s="1"/>
  <c r="D39" i="6"/>
  <c r="J38" i="6"/>
  <c r="D38" i="6"/>
  <c r="C38" i="6"/>
  <c r="J37" i="6"/>
  <c r="D37" i="6"/>
  <c r="C37" i="6"/>
  <c r="J36" i="6"/>
  <c r="C36" i="6" s="1"/>
  <c r="D36" i="6"/>
  <c r="J35" i="6"/>
  <c r="C35" i="6" s="1"/>
  <c r="D35" i="6"/>
  <c r="J34" i="6"/>
  <c r="D34" i="6"/>
  <c r="C34" i="6"/>
  <c r="J33" i="6"/>
  <c r="D33" i="6"/>
  <c r="C33" i="6"/>
  <c r="J32" i="6"/>
  <c r="D32" i="6"/>
  <c r="C32" i="6"/>
  <c r="J31" i="6"/>
  <c r="D31" i="6"/>
  <c r="C31" i="6"/>
  <c r="J30" i="6"/>
  <c r="D30" i="6"/>
  <c r="C30" i="6"/>
  <c r="J29" i="6"/>
  <c r="D29" i="6"/>
  <c r="C29" i="6"/>
  <c r="J28" i="6"/>
  <c r="D28" i="6"/>
  <c r="C28" i="6"/>
  <c r="J27" i="6"/>
  <c r="D27" i="6"/>
  <c r="C27" i="6"/>
  <c r="J26" i="6"/>
  <c r="D26" i="6"/>
  <c r="C26" i="6"/>
  <c r="J25" i="6"/>
  <c r="D25" i="6"/>
  <c r="C25" i="6"/>
  <c r="J24" i="6"/>
  <c r="D24" i="6"/>
  <c r="C24" i="6"/>
  <c r="J23" i="6"/>
  <c r="D23" i="6"/>
  <c r="C23" i="6"/>
  <c r="J22" i="6"/>
  <c r="D22" i="6"/>
  <c r="C22" i="6"/>
  <c r="J21" i="6"/>
  <c r="D21" i="6"/>
  <c r="C21" i="6"/>
  <c r="J20" i="6"/>
  <c r="D20" i="6"/>
  <c r="C20" i="6"/>
  <c r="J19" i="6"/>
  <c r="D19" i="6"/>
  <c r="C19" i="6"/>
  <c r="J18" i="6"/>
  <c r="D18" i="6"/>
  <c r="C18" i="6"/>
  <c r="J17" i="6"/>
  <c r="D17" i="6"/>
  <c r="C17" i="6"/>
  <c r="J16" i="6"/>
  <c r="D16" i="6"/>
  <c r="C16" i="6"/>
  <c r="J15" i="6"/>
  <c r="D15" i="6"/>
  <c r="C15" i="6"/>
  <c r="J14" i="6"/>
  <c r="D14" i="6"/>
  <c r="C14" i="6"/>
  <c r="J13" i="6"/>
  <c r="D13" i="6"/>
  <c r="C13" i="6"/>
  <c r="J12" i="6"/>
  <c r="D12" i="6"/>
  <c r="C12" i="6"/>
  <c r="J11" i="6"/>
  <c r="D11" i="6"/>
  <c r="C11" i="6"/>
  <c r="J10" i="6"/>
  <c r="D10" i="6"/>
  <c r="C10" i="6"/>
  <c r="J9" i="6"/>
  <c r="D9" i="6"/>
  <c r="C9" i="6"/>
  <c r="J8" i="6"/>
  <c r="D8" i="6"/>
  <c r="C8" i="6"/>
  <c r="J7" i="6"/>
  <c r="D7" i="6"/>
  <c r="C7" i="6"/>
  <c r="J6" i="6"/>
  <c r="D6" i="6"/>
  <c r="C6" i="6"/>
  <c r="J5" i="6"/>
  <c r="D5" i="6"/>
  <c r="C5" i="6"/>
  <c r="J4" i="6"/>
  <c r="D4" i="6"/>
  <c r="C4" i="6"/>
  <c r="A4" i="6"/>
  <c r="N99" i="5"/>
  <c r="A99" i="5"/>
  <c r="J98" i="5"/>
  <c r="I98" i="5"/>
  <c r="J97" i="5"/>
  <c r="I97" i="5"/>
  <c r="J96" i="5"/>
  <c r="I96" i="5"/>
  <c r="J95" i="5"/>
  <c r="I95" i="5"/>
  <c r="J94" i="5"/>
  <c r="I94" i="5"/>
  <c r="J93" i="5"/>
  <c r="I93" i="5"/>
  <c r="J92" i="5"/>
  <c r="I92" i="5"/>
  <c r="J91" i="5"/>
  <c r="I91" i="5"/>
  <c r="J90" i="5"/>
  <c r="I90" i="5"/>
  <c r="J89" i="5"/>
  <c r="I89" i="5"/>
  <c r="J88" i="5"/>
  <c r="I88" i="5"/>
  <c r="J87" i="5"/>
  <c r="I87" i="5"/>
  <c r="J86" i="5"/>
  <c r="I86" i="5"/>
  <c r="J85" i="5"/>
  <c r="I85" i="5"/>
  <c r="J84" i="5"/>
  <c r="I84" i="5"/>
  <c r="J83" i="5"/>
  <c r="I83" i="5"/>
  <c r="J82" i="5"/>
  <c r="I82" i="5"/>
  <c r="J81" i="5"/>
  <c r="I81" i="5"/>
  <c r="J80" i="5"/>
  <c r="I80" i="5"/>
  <c r="J79" i="5"/>
  <c r="I79" i="5"/>
  <c r="J78" i="5"/>
  <c r="I78" i="5"/>
  <c r="J77" i="5"/>
  <c r="I77" i="5"/>
  <c r="J76" i="5"/>
  <c r="I76" i="5"/>
  <c r="J75" i="5"/>
  <c r="I75" i="5"/>
  <c r="J74" i="5"/>
  <c r="I74" i="5"/>
  <c r="J73" i="5"/>
  <c r="I73" i="5"/>
  <c r="J72" i="5"/>
  <c r="I72" i="5"/>
  <c r="J71" i="5"/>
  <c r="I71" i="5"/>
  <c r="J70" i="5"/>
  <c r="I70" i="5"/>
  <c r="J69" i="5"/>
  <c r="I69" i="5"/>
  <c r="J68" i="5"/>
  <c r="I68" i="5"/>
  <c r="J67" i="5"/>
  <c r="I67" i="5"/>
  <c r="J66" i="5"/>
  <c r="I66" i="5"/>
  <c r="J65" i="5"/>
  <c r="I65" i="5"/>
  <c r="J64" i="5"/>
  <c r="I64" i="5"/>
  <c r="J63" i="5"/>
  <c r="I63" i="5"/>
  <c r="J62" i="5"/>
  <c r="I62" i="5"/>
  <c r="J61" i="5"/>
  <c r="I61" i="5"/>
  <c r="J60" i="5"/>
  <c r="I60" i="5"/>
  <c r="J59" i="5"/>
  <c r="I59" i="5"/>
  <c r="J58" i="5"/>
  <c r="I58" i="5"/>
  <c r="J57" i="5"/>
  <c r="I57" i="5"/>
  <c r="J56" i="5"/>
  <c r="I56" i="5"/>
  <c r="J55" i="5"/>
  <c r="I55" i="5"/>
  <c r="J54" i="5"/>
  <c r="I54" i="5"/>
  <c r="J53" i="5"/>
  <c r="I53" i="5"/>
  <c r="J52" i="5"/>
  <c r="I52" i="5"/>
  <c r="J51" i="5"/>
  <c r="I51" i="5"/>
  <c r="J50" i="5"/>
  <c r="I50" i="5"/>
  <c r="J49" i="5"/>
  <c r="I49" i="5"/>
  <c r="J48" i="5"/>
  <c r="I48" i="5"/>
  <c r="J47" i="5"/>
  <c r="I47" i="5"/>
  <c r="J46" i="5"/>
  <c r="I46" i="5"/>
  <c r="J45" i="5"/>
  <c r="I45" i="5"/>
  <c r="J44" i="5"/>
  <c r="I44" i="5"/>
  <c r="J43" i="5"/>
  <c r="I43" i="5"/>
  <c r="J42" i="5"/>
  <c r="I42" i="5"/>
  <c r="J41" i="5"/>
  <c r="I41" i="5"/>
  <c r="J40" i="5"/>
  <c r="I40" i="5"/>
  <c r="J39" i="5"/>
  <c r="I39" i="5"/>
  <c r="J38" i="5"/>
  <c r="I38" i="5"/>
  <c r="J37" i="5"/>
  <c r="I37" i="5"/>
  <c r="J36" i="5"/>
  <c r="I36" i="5"/>
  <c r="J35" i="5"/>
  <c r="I35" i="5"/>
  <c r="J34" i="5"/>
  <c r="I34" i="5"/>
  <c r="J33" i="5"/>
  <c r="I33" i="5"/>
  <c r="J32" i="5"/>
  <c r="I32" i="5"/>
  <c r="J31" i="5"/>
  <c r="I31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I9" i="5"/>
  <c r="J8" i="5"/>
  <c r="I8" i="5"/>
  <c r="J7" i="5"/>
  <c r="I7" i="5"/>
  <c r="J6" i="5"/>
  <c r="I6" i="5"/>
  <c r="J5" i="5"/>
  <c r="I5" i="5"/>
  <c r="A5" i="6" l="1"/>
  <c r="A6" i="6"/>
  <c r="A7" i="6"/>
  <c r="A8" i="6" l="1"/>
  <c r="A9" i="6" l="1"/>
  <c r="A10" i="6" l="1"/>
  <c r="A11" i="6"/>
  <c r="A12" i="6" l="1"/>
  <c r="A14" i="6" l="1"/>
  <c r="A13" i="6"/>
  <c r="A15" i="6" l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D116" i="2" l="1"/>
  <c r="K169" i="1"/>
</calcChain>
</file>

<file path=xl/sharedStrings.xml><?xml version="1.0" encoding="utf-8"?>
<sst xmlns="http://schemas.openxmlformats.org/spreadsheetml/2006/main" count="3607" uniqueCount="572">
  <si>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</si>
  <si>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</si>
  <si>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</si>
  <si>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</si>
  <si>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</si>
  <si>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</si>
  <si>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</si>
  <si>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</si>
  <si>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</si>
  <si>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N</t>
  </si>
  <si>
    <t>-</t>
  </si>
  <si>
    <t>개인</t>
  </si>
  <si>
    <t>총계</t>
  </si>
  <si>
    <t>2.후원금(금전) 사용명세서</t>
  </si>
  <si>
    <t>사용일자</t>
  </si>
  <si>
    <t>사용내역</t>
  </si>
  <si>
    <t>산출기준</t>
  </si>
  <si>
    <t>비고</t>
  </si>
  <si>
    <t>와부읍지역사회보장협의체 지정기탁 기부키오스크 인터넷 사용료 지출</t>
  </si>
  <si>
    <t>품명</t>
  </si>
  <si>
    <t>수량</t>
  </si>
  <si>
    <t>단위</t>
  </si>
  <si>
    <t>지역사회후원금품</t>
  </si>
  <si>
    <t>빵</t>
  </si>
  <si>
    <t>박성구과자점</t>
  </si>
  <si>
    <t>파리바게트 덕소도심점</t>
  </si>
  <si>
    <t>달다곰이 덕소점</t>
  </si>
  <si>
    <t>미건에코</t>
  </si>
  <si>
    <t>티앤아이</t>
  </si>
  <si>
    <t>치킨</t>
  </si>
  <si>
    <t>사랑치킨</t>
  </si>
  <si>
    <t>도시락</t>
  </si>
  <si>
    <t>배추김치</t>
  </si>
  <si>
    <t>60계치킨 남양주덕소점</t>
  </si>
  <si>
    <t>오렌지유통</t>
  </si>
  <si>
    <t>맛사랑인정식품</t>
  </si>
  <si>
    <t>bhc치킨 덕소점</t>
  </si>
  <si>
    <t>한미양곡</t>
  </si>
  <si>
    <t>사용처</t>
  </si>
  <si>
    <t>덕소교회</t>
  </si>
  <si>
    <t>결연후원
 금품여부</t>
    <phoneticPr fontId="14" type="noConversion"/>
  </si>
  <si>
    <t>후원자
구분</t>
    <phoneticPr fontId="14" type="noConversion"/>
  </si>
  <si>
    <t>비영리
법인구분</t>
    <phoneticPr fontId="14" type="noConversion"/>
  </si>
  <si>
    <t>기타
내용</t>
    <phoneticPr fontId="14" type="noConversion"/>
  </si>
  <si>
    <t>모금자
기관여부</t>
    <phoneticPr fontId="14" type="noConversion"/>
  </si>
  <si>
    <t>기부금
단체여부</t>
    <phoneticPr fontId="14" type="noConversion"/>
  </si>
  <si>
    <t>모금자
 기관여부</t>
    <phoneticPr fontId="14" type="noConversion"/>
  </si>
  <si>
    <t>기부금
 단체여부</t>
    <phoneticPr fontId="14" type="noConversion"/>
  </si>
  <si>
    <t>비영리
 법인구분</t>
    <phoneticPr fontId="14" type="noConversion"/>
  </si>
  <si>
    <t>금액(원)</t>
    <phoneticPr fontId="14" type="noConversion"/>
  </si>
  <si>
    <t>금 액(원)</t>
    <phoneticPr fontId="14" type="noConversion"/>
  </si>
  <si>
    <t>결연후원 
금품여부</t>
    <phoneticPr fontId="14" type="noConversion"/>
  </si>
  <si>
    <t>정기</t>
    <phoneticPr fontId="14" type="noConversion"/>
  </si>
  <si>
    <t>육대장 덕소점</t>
  </si>
  <si>
    <t>법인</t>
    <phoneticPr fontId="14" type="noConversion"/>
  </si>
  <si>
    <t>영리</t>
    <phoneticPr fontId="14" type="noConversion"/>
  </si>
  <si>
    <t>육개장</t>
  </si>
  <si>
    <t>ea</t>
    <phoneticPr fontId="14" type="noConversion"/>
  </si>
  <si>
    <t>밀마당바지락칼국수보쌈</t>
  </si>
  <si>
    <t>끼리한우</t>
  </si>
  <si>
    <t>구우현 외 4명</t>
  </si>
  <si>
    <t>불고기용우육</t>
  </si>
  <si>
    <t>-</t>
    <phoneticPr fontId="14" type="noConversion"/>
  </si>
  <si>
    <t>총계</t>
    <phoneticPr fontId="14" type="noConversion"/>
  </si>
  <si>
    <t>주민소통공간 '덕담'카페 관련 소모품 구입</t>
  </si>
  <si>
    <t>단체</t>
    <phoneticPr fontId="14" type="noConversion"/>
  </si>
  <si>
    <t>Y</t>
    <phoneticPr fontId="14" type="noConversion"/>
  </si>
  <si>
    <t>기업</t>
    <phoneticPr fontId="14" type="noConversion"/>
  </si>
  <si>
    <t>200,000원x1명</t>
    <phoneticPr fontId="14" type="noConversion"/>
  </si>
  <si>
    <t>30,000원x1명</t>
    <phoneticPr fontId="14" type="noConversion"/>
  </si>
  <si>
    <t>N</t>
    <phoneticPr fontId="14" type="noConversion"/>
  </si>
  <si>
    <t>14,000원x9명</t>
    <phoneticPr fontId="14" type="noConversion"/>
  </si>
  <si>
    <t>40,000원x1명</t>
    <phoneticPr fontId="14" type="noConversion"/>
  </si>
  <si>
    <t>50,000원x1명</t>
    <phoneticPr fontId="14" type="noConversion"/>
  </si>
  <si>
    <t>1,000,000원x1명</t>
    <phoneticPr fontId="14" type="noConversion"/>
  </si>
  <si>
    <t>지역사회발전</t>
    <phoneticPr fontId="14" type="noConversion"/>
  </si>
  <si>
    <t>지역사회발전</t>
  </si>
  <si>
    <t>기간 : 2025년 12월 1일부터 2025년 12월 31일까지</t>
    <phoneticPr fontId="14" type="noConversion"/>
  </si>
  <si>
    <t>2025-12-01</t>
  </si>
  <si>
    <t>비지정후원금</t>
    <phoneticPr fontId="4" type="noConversion"/>
  </si>
  <si>
    <t>덕담</t>
  </si>
  <si>
    <t>지정후원금</t>
    <phoneticPr fontId="4" type="noConversion"/>
  </si>
  <si>
    <t>2025-12-02</t>
  </si>
  <si>
    <t>와부읍지사협 지정 나눔트리</t>
  </si>
  <si>
    <t>2025-12-03</t>
  </si>
  <si>
    <t>2025-12-04</t>
  </si>
  <si>
    <t>2025-12-05</t>
  </si>
  <si>
    <t>돌봄플러스(재단)</t>
    <phoneticPr fontId="4" type="noConversion"/>
  </si>
  <si>
    <t xml:space="preserve">2025년 수탁기관 공통사업(돌봄플러스사업) 예금이자 </t>
  </si>
  <si>
    <t>덕담모금함</t>
  </si>
  <si>
    <t>2025-12-06</t>
  </si>
  <si>
    <t>취약계층 연탄지원</t>
  </si>
  <si>
    <t>2025-12-08</t>
  </si>
  <si>
    <t>동절기 취약계층 지원</t>
  </si>
  <si>
    <t>덕담 모금함</t>
  </si>
  <si>
    <t>2025-12-09</t>
  </si>
  <si>
    <t>와부읍보장협의체 지정</t>
  </si>
  <si>
    <t>끼리한우정육식당</t>
  </si>
  <si>
    <t>2025-12-10</t>
  </si>
  <si>
    <t>비행기장학회 장학금</t>
  </si>
  <si>
    <t>2025-12-11</t>
  </si>
  <si>
    <t>2025-12-12</t>
  </si>
  <si>
    <t>2025-12-13</t>
  </si>
  <si>
    <t>결산이자 수입(KB국민)</t>
  </si>
  <si>
    <t>2025-12-15</t>
  </si>
  <si>
    <t>2025-12-16</t>
  </si>
  <si>
    <t>2025-12-17</t>
  </si>
  <si>
    <t>2025-12-18</t>
  </si>
  <si>
    <t>2025-12-19</t>
  </si>
  <si>
    <t>지정후원금(공동모금회)</t>
    <phoneticPr fontId="4" type="noConversion"/>
  </si>
  <si>
    <t>2025-12-20</t>
  </si>
  <si>
    <t>2025-12-21</t>
  </si>
  <si>
    <t>2025-12-22</t>
  </si>
  <si>
    <t>2025-12-23</t>
  </si>
  <si>
    <t>공모사업지정후원(팔당수력)</t>
    <phoneticPr fontId="4" type="noConversion"/>
  </si>
  <si>
    <t>2025-12-24</t>
  </si>
  <si>
    <t>와부읍협의체 지정 후원</t>
  </si>
  <si>
    <t>한국수력원자력 간식구입</t>
  </si>
  <si>
    <t>2025-12-26</t>
  </si>
  <si>
    <t>2025-12-28</t>
  </si>
  <si>
    <t>예금이자 수입(지정-팔당수력발전소'팔색조'사업)</t>
  </si>
  <si>
    <t>예금이자 수입(지정-공모5스마트구축사업)</t>
  </si>
  <si>
    <t>예금이자 수입(지정-공모7인동FN)</t>
  </si>
  <si>
    <t>예금이자(비지정8-덕담)</t>
  </si>
  <si>
    <t>예금이자 수입(지정-공모6따숨순환돌봄사업)</t>
  </si>
  <si>
    <t>예금이자 수입(비지정)</t>
  </si>
  <si>
    <t>예금이자 수입(지정-공모1자립청년지원사업)</t>
  </si>
  <si>
    <t>예금이자 수입(돌봄플러스-재단 지정)</t>
  </si>
  <si>
    <t>예금이자 수입(지정-공모4학교복지네트워크사업)</t>
  </si>
  <si>
    <t>예금이자 수입(지정)</t>
  </si>
  <si>
    <t>2025-12-29</t>
  </si>
  <si>
    <t>2025-12-30</t>
  </si>
  <si>
    <t>아동 소외계층</t>
  </si>
  <si>
    <t>와부읍지역사회보장협의체 지정 후원</t>
  </si>
  <si>
    <t>2025-12-31</t>
  </si>
  <si>
    <t>따숨순환돌봄사업 관련 우리동네재능공방 다과비 10차 지출</t>
  </si>
  <si>
    <t>2025년 청년들의 금빛 명랑운동회 『골든 플레이』 지정 기탁금 지출</t>
  </si>
  <si>
    <t>2025년 팔당수력발전소 후원 동절기 난방연료(등유) 구입비 지출</t>
  </si>
  <si>
    <t>270,000원x16명</t>
    <phoneticPr fontId="14" type="noConversion"/>
  </si>
  <si>
    <t>365,000원x1명</t>
    <phoneticPr fontId="14" type="noConversion"/>
  </si>
  <si>
    <t>6,035,000원x17명</t>
    <phoneticPr fontId="14" type="noConversion"/>
  </si>
  <si>
    <t>2025 중부새마을금고 지정 기탁 장학금 지급</t>
    <phoneticPr fontId="14" type="noConversion"/>
  </si>
  <si>
    <t>1,000,000원x7명</t>
    <phoneticPr fontId="14" type="noConversion"/>
  </si>
  <si>
    <t>와부읍지역사회보장협의체 지정기탁 1인가구 안부확인 「똑똑 안부 확인 서비스」 사용료 지출(11월분)</t>
  </si>
  <si>
    <t>3,300원x32명</t>
    <phoneticPr fontId="14" type="noConversion"/>
  </si>
  <si>
    <t>따숨순환 돌봄사업 관련 1인가구 마음잇기 프로젝트 다과비 6차 지출</t>
  </si>
  <si>
    <t>따숨순환돌봄사업 관련 1인가구 마음잇기 프로젝트 재료비 6차 지출</t>
  </si>
  <si>
    <t>학교복지네트워크 구축사업 위탁 계약에 따른 11월 외부 강사 출강 강사비 지출</t>
  </si>
  <si>
    <t>학교복지네트워크 구축사업 2단계 위탁 계약에 따른 11월 외부 강사 출강 강사비 지출</t>
  </si>
  <si>
    <t>이스트 골프모임 '이 겨울, 온기를 골고루 모아' 나눔행사 진행 물품 구입비 지출</t>
  </si>
  <si>
    <t>50,000원x20명</t>
    <phoneticPr fontId="14" type="noConversion"/>
  </si>
  <si>
    <t>2025-12-07</t>
  </si>
  <si>
    <t>와부읍지역사회보장협의체 연계『제10회 행복 담은 나눔트리』관련 지출</t>
  </si>
  <si>
    <t>2025년 금곡 · 양정 목욕지원비 지출(11월분)</t>
  </si>
  <si>
    <t>6,000원x1명</t>
    <phoneticPr fontId="14" type="noConversion"/>
  </si>
  <si>
    <t>2025년 와부 · 조안 목욕지원비 지출(12월분)</t>
  </si>
  <si>
    <t>초록우산 어린이재단 경기북부지역본부 지정후원금 지급(12월)</t>
  </si>
  <si>
    <t>와부읍 소외계층 고독사예방 유산균 지원 관련 비용 지출(11월분)</t>
  </si>
  <si>
    <t>8,000원x1명
19,200원x22명</t>
    <phoneticPr fontId="14" type="noConversion"/>
  </si>
  <si>
    <t>따숨순환돌봄사업 관련 우리동네재능공방 재료비 8차 지출</t>
  </si>
  <si>
    <t>2025년 학교복지네트워크 구축사업 홍보를 위한 기념품 제작</t>
    <phoneticPr fontId="14" type="noConversion"/>
  </si>
  <si>
    <t>547,200원x1명</t>
    <phoneticPr fontId="14" type="noConversion"/>
  </si>
  <si>
    <t>따숨순환돌봄사업 관련 우리동네 재능공방 11월분 강사비 지출-3차(강사비 기타소득세/주민세)</t>
  </si>
  <si>
    <t>52,800원x1명</t>
    <phoneticPr fontId="14" type="noConversion"/>
  </si>
  <si>
    <t>따숨순환 돌봄사업 관련 1인가구 마음잇기 프로젝트 다과비 7차 지출</t>
  </si>
  <si>
    <t>따숨순환돌봄사업 관련 1인가구 마음잇기 프로젝트 재료비 7차 지출</t>
  </si>
  <si>
    <t>2025년 학교복지네트워크 구축사업 4분기 학부모 네트워크를 위한 다과비 지출</t>
  </si>
  <si>
    <t>남부희망케어센터 케어안심주택 7호점 12월 임대료(2025-12)지출</t>
  </si>
  <si>
    <t>2025년 비행기장학회 장학금 지출(11월분)</t>
  </si>
  <si>
    <t>150,000원x1명</t>
    <phoneticPr fontId="14" type="noConversion"/>
  </si>
  <si>
    <t>와부읍지역사회보장협의체 지정기탁 1인가구 안부확인 「똑똑 안부 확인 서비스」 사용료 지출(12월분)</t>
  </si>
  <si>
    <t>54,500원x1명</t>
    <phoneticPr fontId="14" type="noConversion"/>
  </si>
  <si>
    <t>969,800원x1명</t>
    <phoneticPr fontId="14" type="noConversion"/>
  </si>
  <si>
    <t>342,000원x1명</t>
    <phoneticPr fontId="14" type="noConversion"/>
  </si>
  <si>
    <t>58,600원x1명</t>
    <phoneticPr fontId="14" type="noConversion"/>
  </si>
  <si>
    <t>따숨순환돌봄사업 관련 우리동네재능공방 재료비 9차 지출</t>
  </si>
  <si>
    <t>따숨순환돌봄사업 관련 우리동네재능공방 다과비 11차 지출</t>
  </si>
  <si>
    <t>2025년 자원봉사자 송년 간담회 관련 역량강화교육 재료비 지출</t>
  </si>
  <si>
    <t>187,450원x1명</t>
    <phoneticPr fontId="14" type="noConversion"/>
  </si>
  <si>
    <t>23,500원x1명</t>
    <phoneticPr fontId="14" type="noConversion"/>
  </si>
  <si>
    <t>주민소통공간 '덕담'카페 내 커피 머신기 수리 관련 소모품 구매</t>
  </si>
  <si>
    <t>80,000원x1명</t>
    <phoneticPr fontId="14" type="noConversion"/>
  </si>
  <si>
    <t>426,300원x1명</t>
    <phoneticPr fontId="14" type="noConversion"/>
  </si>
  <si>
    <t>160,000원x1명</t>
    <phoneticPr fontId="14" type="noConversion"/>
  </si>
  <si>
    <t>국제로타리3600지구 남양주가운로타리클럽과 함께하는 명지꿈나무지역아동센터 지원물품 구입비 지출 - 테블릿</t>
  </si>
  <si>
    <t>국제로타리3600지구 남양주가운로타리클럽과 함께하는 명지꿈나무지역아동센터 지원물품 구입비 지출</t>
  </si>
  <si>
    <t>따숨순환돌봄사업 관련 우리동네재능공방 재료비 10차 지출</t>
  </si>
  <si>
    <t>547,000원x1명</t>
    <phoneticPr fontId="14" type="noConversion"/>
  </si>
  <si>
    <t>따숨순환돌봄사업 관련 우리동네 재능공방 12월분 강사비 지출-4차(강사비 기타소득/주민세)</t>
  </si>
  <si>
    <t>인동FN 사회공헌사업 관련 결연후원금 지급(12월)</t>
  </si>
  <si>
    <t>2025년 가족여행지원 '희망(hope) 풀(full) 스테이' 관련 아쿠아&amp;스카이PKG 티켓 추가 구입비 지출/돌봄플러스 지정 - 취소 건</t>
  </si>
  <si>
    <t>-46,000원x1명</t>
    <phoneticPr fontId="14" type="noConversion"/>
  </si>
  <si>
    <t>2025년 남양주시사회복지관 남부희망케어센터 사례집 제작비 지출</t>
  </si>
  <si>
    <t>2025년 팔당수력발전소 지원 외식식품 구입비 지출(11월분)</t>
  </si>
  <si>
    <t>25,090원x10명</t>
    <phoneticPr fontId="14" type="noConversion"/>
  </si>
  <si>
    <t>28,131원x2명</t>
    <phoneticPr fontId="14" type="noConversion"/>
  </si>
  <si>
    <t>따숨순환 돌봄사업 관련 1인가구 마음잇기 프로젝트 다과비 8차 지출</t>
  </si>
  <si>
    <t>따숨순환돌봄사업 관련 1인가구 마음잇기 프로젝트 재료비 8차 지출</t>
  </si>
  <si>
    <t>2025년 자원봉사자 송년 간담회 관련 역량강화교육 강사비 지출 - 강사비</t>
    <phoneticPr fontId="14" type="noConversion"/>
  </si>
  <si>
    <t>145,050원x1명</t>
    <phoneticPr fontId="14" type="noConversion"/>
  </si>
  <si>
    <t>2025년 자원봉사자 송년 간담회 관련 역량강화교육 강사비 지출 - 강사비 사업소득/주민세</t>
  </si>
  <si>
    <t>4,950원x1명</t>
    <phoneticPr fontId="14" type="noConversion"/>
  </si>
  <si>
    <t>2025년 한마음교회 후원 동절기 난방연료(연탄) 구입비 지출</t>
  </si>
  <si>
    <t>300,000원x10명
500,000원x3명
1,000,000원x3명</t>
    <phoneticPr fontId="14" type="noConversion"/>
  </si>
  <si>
    <t>따숨순환돌봄사업 관련 1인가구 마음잇기 프로젝트 3차 강사비 지출 - 강사비</t>
    <phoneticPr fontId="14" type="noConversion"/>
  </si>
  <si>
    <t>493,170원x1명</t>
    <phoneticPr fontId="14" type="noConversion"/>
  </si>
  <si>
    <t>따숨순환돌봄사업 관련 1인가구 마음잇기 프로젝트 3차 강사비 지출 - 강사비 사업소득세/주민세</t>
  </si>
  <si>
    <t>16,830원x1명</t>
    <phoneticPr fontId="14" type="noConversion"/>
  </si>
  <si>
    <t>따숨순환돌봄사업 관련 1인가구마음잇기프로젝트 평가회 식대 지출</t>
    <phoneticPr fontId="14" type="noConversion"/>
  </si>
  <si>
    <t>2025년 팔당수력발전소 지원 12월 연말 맞이 기프티콘 구입</t>
  </si>
  <si>
    <t>41,800원x20명</t>
    <phoneticPr fontId="14" type="noConversion"/>
  </si>
  <si>
    <t>41,800원x5명</t>
    <phoneticPr fontId="14" type="noConversion"/>
  </si>
  <si>
    <t>20,00원x1명</t>
    <phoneticPr fontId="14" type="noConversion"/>
  </si>
  <si>
    <t>와부읍지역사회보장협의체 연계『온기를 나누는 2025년 연말 송년회 개최』관련 지출(현수막)</t>
  </si>
  <si>
    <t>94,588원x26명
94,589원x8명</t>
    <phoneticPr fontId="14" type="noConversion"/>
  </si>
  <si>
    <t>와부읍지역사회보장협의체 연계『온기를 나누는 2025년 연말 송년회 개최』관련 지출(답례떡)</t>
  </si>
  <si>
    <t>와부읍지역사회보장협의체 연계『온기를 나누는 2025년 연말 송년회 개최』관련 지출(식비)</t>
  </si>
  <si>
    <t>2025-12-27</t>
  </si>
  <si>
    <t>금곡동 이0형c't 사례관리 활동비 지출</t>
  </si>
  <si>
    <t>35,000원x1명</t>
    <phoneticPr fontId="14" type="noConversion"/>
  </si>
  <si>
    <t>따숨순환 돌봄사업 관련 주민네트워크사업 다과비 2차 지출</t>
  </si>
  <si>
    <t>따숨순환돌봄사업 관련 우리동네재능공방 재료비 11차 지출</t>
  </si>
  <si>
    <t>학교복지네트워크 구축사업 위탁 계약에 따른 12월 외부 강사 출강 강사비 지출</t>
  </si>
  <si>
    <t>2025년 민들레봉사단 밑반찬 조리실 12월분 상하수도요금 지출</t>
  </si>
  <si>
    <t>946원x7명
947원x7명</t>
    <phoneticPr fontId="14" type="noConversion"/>
  </si>
  <si>
    <t>91,200원x1명</t>
    <phoneticPr fontId="14" type="noConversion"/>
  </si>
  <si>
    <t>2025년 학교복지네트워크 구축사업 찾아가는 복지교실 협조기관 자문비 지출 - 기타소득/주민세</t>
  </si>
  <si>
    <t>2025년 학교복지네트워크 구축사업 찾아가는 복지교실 협조기관 자문비 지출 - 기타소득/주민세</t>
    <phoneticPr fontId="14" type="noConversion"/>
  </si>
  <si>
    <t>2025년 이미용서비스(미송회)지원사업 진행에 따른 이미용물품 구입비 지출</t>
    <phoneticPr fontId="14" type="noConversion"/>
  </si>
  <si>
    <t>2025년 주거환경개선사업 소독방역 서비스 실시에 따른 비용 지출(2차)</t>
  </si>
  <si>
    <t>93,000원x60명</t>
    <phoneticPr fontId="14" type="noConversion"/>
  </si>
  <si>
    <t>와부읍 소외계층 고독사예방 유산균 지원 관련 비용 지출(12월분)</t>
  </si>
  <si>
    <t>9,600원x1명
22,400원x21명</t>
    <phoneticPr fontId="14" type="noConversion"/>
  </si>
  <si>
    <t>학교복지네트워크 구축사업 2단계 위탁 계약에 따른 12월 외부 강사 출강 강사비 지출</t>
  </si>
  <si>
    <t>학교복지네트워크 구축사업 위탁 계약에 따른 활동보고서 발간비 지출</t>
  </si>
  <si>
    <t>2025년 남부희망케어센터 지역주민 욕구조사 비용 지출</t>
  </si>
  <si>
    <t>2025년 금곡·양정 민들레봉사단 밑반찬서비스 관련 재료비 지출(12월분)</t>
  </si>
  <si>
    <t>60,614원x10명
60,615원x4명</t>
    <phoneticPr fontId="14" type="noConversion"/>
  </si>
  <si>
    <t>2025년 사업종료에 따른 이자수입 잡수입 처리</t>
    <phoneticPr fontId="14" type="noConversion"/>
  </si>
  <si>
    <t>돌봄플러스사업 문화복지 
사업비 반납</t>
    <phoneticPr fontId="14" type="noConversion"/>
  </si>
  <si>
    <t>2025년 '남양주형 자립준비청년지원사업:동행지기' 
집행잔액 반납</t>
    <phoneticPr fontId="14" type="noConversion"/>
  </si>
  <si>
    <t>2025년 '남양주형 자립준비청년지원사업:동행지기'
이자 반납</t>
    <phoneticPr fontId="14" type="noConversion"/>
  </si>
  <si>
    <t>와부읍지사협 지정 
나눔트리</t>
    <phoneticPr fontId="14" type="noConversion"/>
  </si>
  <si>
    <t>남부권역 내 청소년 
장학금 지원</t>
    <phoneticPr fontId="14" type="noConversion"/>
  </si>
  <si>
    <t>사회적고립예방사업
(유제품지원비)</t>
    <phoneticPr fontId="14" type="noConversion"/>
  </si>
  <si>
    <t>동절기 취약계층지원
(본사지원금)</t>
    <phoneticPr fontId="14" type="noConversion"/>
  </si>
  <si>
    <t>결산이자 수입
(MG새마을금고)</t>
    <phoneticPr fontId="14" type="noConversion"/>
  </si>
  <si>
    <t>한국수력원자력(팔색조)
 사업비</t>
    <phoneticPr fontId="14" type="noConversion"/>
  </si>
  <si>
    <t>취약계층 아동 백미지원
(햇반)</t>
    <phoneticPr fontId="14" type="noConversion"/>
  </si>
  <si>
    <t>2025년 사업종료에 따른 
이자수입 잡수입 처리</t>
    <phoneticPr fontId="14" type="noConversion"/>
  </si>
  <si>
    <t>㈜인****</t>
    <phoneticPr fontId="14" type="noConversion"/>
  </si>
  <si>
    <t>박**(한****)</t>
    <phoneticPr fontId="14" type="noConversion"/>
  </si>
  <si>
    <t>취약계층 생계비지정
(금곡 최**)</t>
    <phoneticPr fontId="14" type="noConversion"/>
  </si>
  <si>
    <t>와*******(조**)</t>
    <phoneticPr fontId="14" type="noConversion"/>
  </si>
  <si>
    <t>박**(성****)</t>
    <phoneticPr fontId="14" type="noConversion"/>
  </si>
  <si>
    <t>강*****(조**)</t>
    <phoneticPr fontId="14" type="noConversion"/>
  </si>
  <si>
    <t>와**** ***</t>
    <phoneticPr fontId="14" type="noConversion"/>
  </si>
  <si>
    <t>성***(장**)</t>
    <phoneticPr fontId="14" type="noConversion"/>
  </si>
  <si>
    <t>봉**(백***)</t>
    <phoneticPr fontId="14" type="noConversion"/>
  </si>
  <si>
    <t>㈜비*</t>
    <phoneticPr fontId="14" type="noConversion"/>
  </si>
  <si>
    <t>안***(안**)</t>
    <phoneticPr fontId="14" type="noConversion"/>
  </si>
  <si>
    <t>쌍********(안**)</t>
    <phoneticPr fontId="14" type="noConversion"/>
  </si>
  <si>
    <t>바*********(이**)</t>
    <phoneticPr fontId="14" type="noConversion"/>
  </si>
  <si>
    <t>재**********(이**)</t>
    <phoneticPr fontId="14" type="noConversion"/>
  </si>
  <si>
    <t>B******(박**)</t>
    <phoneticPr fontId="14" type="noConversion"/>
  </si>
  <si>
    <t>㈜제****</t>
    <phoneticPr fontId="14" type="noConversion"/>
  </si>
  <si>
    <t>㈜에***</t>
    <phoneticPr fontId="14" type="noConversion"/>
  </si>
  <si>
    <t>㈜태***</t>
    <phoneticPr fontId="14" type="noConversion"/>
  </si>
  <si>
    <t>라**(이**)</t>
    <phoneticPr fontId="14" type="noConversion"/>
  </si>
  <si>
    <t>오**(호**)</t>
    <phoneticPr fontId="14" type="noConversion"/>
  </si>
  <si>
    <t>㈜동****</t>
    <phoneticPr fontId="14" type="noConversion"/>
  </si>
  <si>
    <t>어린이재단 결연후원
(와부 양**)</t>
    <phoneticPr fontId="14" type="noConversion"/>
  </si>
  <si>
    <t>소외계층 생계비지정 후원(와부 박**)</t>
    <phoneticPr fontId="14" type="noConversion"/>
  </si>
  <si>
    <t>박**c't 후원의 건</t>
    <phoneticPr fontId="14" type="noConversion"/>
  </si>
  <si>
    <t>취약계층 생계비 지원
(이**)</t>
    <phoneticPr fontId="14" type="noConversion"/>
  </si>
  <si>
    <t>허**</t>
  </si>
  <si>
    <t>안**</t>
  </si>
  <si>
    <t>신**</t>
  </si>
  <si>
    <t>한**</t>
  </si>
  <si>
    <t>윤**</t>
  </si>
  <si>
    <t>중******</t>
  </si>
  <si>
    <t>박**</t>
  </si>
  <si>
    <t>와******</t>
  </si>
  <si>
    <t>이**</t>
  </si>
  <si>
    <t>김**</t>
  </si>
  <si>
    <t>와*********</t>
  </si>
  <si>
    <t>남*******</t>
  </si>
  <si>
    <t>성**</t>
  </si>
  <si>
    <t>꿈*****</t>
  </si>
  <si>
    <t>와*******</t>
  </si>
  <si>
    <t>한****</t>
  </si>
  <si>
    <t>남**</t>
  </si>
  <si>
    <t>문**</t>
  </si>
  <si>
    <t>유**</t>
  </si>
  <si>
    <t>양**</t>
  </si>
  <si>
    <t>최**</t>
  </si>
  <si>
    <t>손**</t>
  </si>
  <si>
    <t>송**</t>
  </si>
  <si>
    <t>권**</t>
  </si>
  <si>
    <t>초****************</t>
  </si>
  <si>
    <t>행******</t>
  </si>
  <si>
    <t>한*******</t>
  </si>
  <si>
    <t>(***********</t>
  </si>
  <si>
    <t>코*********</t>
  </si>
  <si>
    <t>차**</t>
  </si>
  <si>
    <t>박**********</t>
  </si>
  <si>
    <t>커*****</t>
  </si>
  <si>
    <t>샘*********</t>
  </si>
  <si>
    <t>덕*******</t>
  </si>
  <si>
    <t>도********</t>
  </si>
  <si>
    <t>영*******</t>
  </si>
  <si>
    <t>끼*******</t>
  </si>
  <si>
    <t>오**</t>
  </si>
  <si>
    <t>지**</t>
  </si>
  <si>
    <t>정**</t>
  </si>
  <si>
    <t>천**</t>
  </si>
  <si>
    <t>공**</t>
  </si>
  <si>
    <t>조**</t>
  </si>
  <si>
    <t>곽**</t>
  </si>
  <si>
    <t>임**</t>
  </si>
  <si>
    <t>강**</t>
  </si>
  <si>
    <t>장**</t>
  </si>
  <si>
    <t>황**</t>
  </si>
  <si>
    <t>우**</t>
  </si>
  <si>
    <t>함**</t>
  </si>
  <si>
    <t>도**********</t>
  </si>
  <si>
    <t>잔****</t>
  </si>
  <si>
    <t>방****</t>
  </si>
  <si>
    <t>전**</t>
  </si>
  <si>
    <t>길**</t>
  </si>
  <si>
    <t>민**</t>
  </si>
  <si>
    <t>양*****</t>
  </si>
  <si>
    <t>남*********</t>
  </si>
  <si>
    <t>도***************</t>
  </si>
  <si>
    <t>와******************</t>
  </si>
  <si>
    <t>노**</t>
  </si>
  <si>
    <t>배**</t>
  </si>
  <si>
    <t>그*****</t>
  </si>
  <si>
    <t>익**********</t>
  </si>
  <si>
    <t>와********</t>
  </si>
  <si>
    <t>한***********</t>
  </si>
  <si>
    <t>예***</t>
  </si>
  <si>
    <t>1******************</t>
  </si>
  <si>
    <t>미*******</t>
  </si>
  <si>
    <t>와*****</t>
  </si>
  <si>
    <t>이** 외 25명</t>
    <phoneticPr fontId="14" type="noConversion"/>
  </si>
  <si>
    <t>김**</t>
    <phoneticPr fontId="14" type="noConversion"/>
  </si>
  <si>
    <t>김** 외 16명</t>
    <phoneticPr fontId="14" type="noConversion"/>
  </si>
  <si>
    <t>김** 외 6명</t>
    <phoneticPr fontId="14" type="noConversion"/>
  </si>
  <si>
    <t>안** 외 31명</t>
    <phoneticPr fontId="14" type="noConversion"/>
  </si>
  <si>
    <t>박** 외 19명</t>
    <phoneticPr fontId="14" type="noConversion"/>
  </si>
  <si>
    <t>고**</t>
    <phoneticPr fontId="14" type="noConversion"/>
  </si>
  <si>
    <t>조** 외 8명</t>
    <phoneticPr fontId="14" type="noConversion"/>
  </si>
  <si>
    <t>앙**</t>
    <phoneticPr fontId="14" type="noConversion"/>
  </si>
  <si>
    <t>김** 외 22명</t>
    <phoneticPr fontId="14" type="noConversion"/>
  </si>
  <si>
    <t>강사 차**</t>
    <phoneticPr fontId="14" type="noConversion"/>
  </si>
  <si>
    <t>은**</t>
    <phoneticPr fontId="14" type="noConversion"/>
  </si>
  <si>
    <t>장**</t>
    <phoneticPr fontId="14" type="noConversion"/>
  </si>
  <si>
    <t>최**</t>
    <phoneticPr fontId="14" type="noConversion"/>
  </si>
  <si>
    <t>박**</t>
    <phoneticPr fontId="14" type="noConversion"/>
  </si>
  <si>
    <t>신**</t>
    <phoneticPr fontId="14" type="noConversion"/>
  </si>
  <si>
    <t>송**</t>
    <phoneticPr fontId="14" type="noConversion"/>
  </si>
  <si>
    <t>멘토 장**</t>
    <phoneticPr fontId="14" type="noConversion"/>
  </si>
  <si>
    <t>멘토 안**</t>
    <phoneticPr fontId="14" type="noConversion"/>
  </si>
  <si>
    <t>멘토 박**</t>
    <phoneticPr fontId="14" type="noConversion"/>
  </si>
  <si>
    <t>멘토 구**</t>
    <phoneticPr fontId="14" type="noConversion"/>
  </si>
  <si>
    <t>멘토 이**</t>
    <phoneticPr fontId="14" type="noConversion"/>
  </si>
  <si>
    <t>이**</t>
    <phoneticPr fontId="14" type="noConversion"/>
  </si>
  <si>
    <t>윤**</t>
    <phoneticPr fontId="14" type="noConversion"/>
  </si>
  <si>
    <t>멘토 김**</t>
    <phoneticPr fontId="14" type="noConversion"/>
  </si>
  <si>
    <t>양** 외 9명</t>
    <phoneticPr fontId="14" type="noConversion"/>
  </si>
  <si>
    <t>정** 외 9명</t>
    <phoneticPr fontId="14" type="noConversion"/>
  </si>
  <si>
    <t>김** 외 9명</t>
    <phoneticPr fontId="14" type="noConversion"/>
  </si>
  <si>
    <t>홍** 외 9명</t>
    <phoneticPr fontId="14" type="noConversion"/>
  </si>
  <si>
    <t>백**, 이**</t>
    <phoneticPr fontId="14" type="noConversion"/>
  </si>
  <si>
    <t>강사 정**</t>
    <phoneticPr fontId="14" type="noConversion"/>
  </si>
  <si>
    <t>최** 외 15명</t>
    <phoneticPr fontId="14" type="noConversion"/>
  </si>
  <si>
    <t>양** 외 19명</t>
    <phoneticPr fontId="14" type="noConversion"/>
  </si>
  <si>
    <t>이** 외 4명</t>
    <phoneticPr fontId="14" type="noConversion"/>
  </si>
  <si>
    <t>전**</t>
    <phoneticPr fontId="14" type="noConversion"/>
  </si>
  <si>
    <t>김** 외 33명</t>
    <phoneticPr fontId="14" type="noConversion"/>
  </si>
  <si>
    <t>김**선 외 33명</t>
    <phoneticPr fontId="14" type="noConversion"/>
  </si>
  <si>
    <t>박** 외 13인</t>
    <phoneticPr fontId="14" type="noConversion"/>
  </si>
  <si>
    <t>자문 권**</t>
    <phoneticPr fontId="14" type="noConversion"/>
  </si>
  <si>
    <t>자문 김**</t>
    <phoneticPr fontId="14" type="noConversion"/>
  </si>
  <si>
    <t>자문 박**</t>
    <phoneticPr fontId="14" type="noConversion"/>
  </si>
  <si>
    <t>자문 이**</t>
    <phoneticPr fontId="14" type="noConversion"/>
  </si>
  <si>
    <t>신** 외 59명</t>
    <phoneticPr fontId="14" type="noConversion"/>
  </si>
  <si>
    <t>김** 외 21명</t>
    <phoneticPr fontId="14" type="noConversion"/>
  </si>
  <si>
    <t>금곡동 통장협의회 지정 기탁금 지출 - 김**</t>
    <phoneticPr fontId="14" type="noConversion"/>
  </si>
  <si>
    <t>금곡동 통장협의회 지정 기탁금 지출 - 김** 외 16명</t>
    <phoneticPr fontId="14" type="noConversion"/>
  </si>
  <si>
    <t>따숨순환돌봄사업 관련 우리동네 재능공방 11월분 강사비 지출-3차(강사비-차**)</t>
    <phoneticPr fontId="14" type="noConversion"/>
  </si>
  <si>
    <t>2025년 비행기장학회 장학금 지출(11월분) - 은**</t>
    <phoneticPr fontId="14" type="noConversion"/>
  </si>
  <si>
    <t>2025년 비행기장학회 장학금 지출(11월분) - 장**</t>
    <phoneticPr fontId="14" type="noConversion"/>
  </si>
  <si>
    <t>2025년 비행기장학회 장학금 지출(11월분) - 최**</t>
    <phoneticPr fontId="14" type="noConversion"/>
  </si>
  <si>
    <t>2025년 비행기장학회 장학금 지출(11월분) - 박**</t>
    <phoneticPr fontId="14" type="noConversion"/>
  </si>
  <si>
    <t>다일교회 연계 취약계층가정 결연후원금 지급(와부 박**)(11월분)</t>
    <phoneticPr fontId="14" type="noConversion"/>
  </si>
  <si>
    <t>영***(주)(주**대표) 지정 기탁금 지출</t>
    <phoneticPr fontId="14" type="noConversion"/>
  </si>
  <si>
    <t>자립준비청년지원사업 동행지기 멘토-멘티 활동비 지출(11월분) - 장**</t>
    <phoneticPr fontId="14" type="noConversion"/>
  </si>
  <si>
    <t>자립준비청년지원사업 동행지기 멘토-멘티 활동비 지출(11월분) - 안**</t>
    <phoneticPr fontId="14" type="noConversion"/>
  </si>
  <si>
    <t>자립준비청년지원사업 동행지기 멘토-멘티 활동비 지출(11월분) - 박**</t>
    <phoneticPr fontId="14" type="noConversion"/>
  </si>
  <si>
    <t>자립준비청년지원사업 동행지기 멘토-멘티 활동비 지출(11월분) - 구**</t>
    <phoneticPr fontId="14" type="noConversion"/>
  </si>
  <si>
    <t>자립준비청년지원사업 동행지기 멘토-멘티 활동비 지출(11월분) - 이**</t>
    <phoneticPr fontId="14" type="noConversion"/>
  </si>
  <si>
    <t>2025년 주거환경개선 실시에 따른 재료비 지출(조안 이**)</t>
    <phoneticPr fontId="14" type="noConversion"/>
  </si>
  <si>
    <t>사례관리 활동비 지출(케어안심주택 윤**)</t>
    <phoneticPr fontId="14" type="noConversion"/>
  </si>
  <si>
    <t>사례관리 활동비 지출(금곡 송**)</t>
    <phoneticPr fontId="14" type="noConversion"/>
  </si>
  <si>
    <t>자립준비청년지원사업 동행지기 멘토-멘티 활동비 지출(12월분) - 이**</t>
    <phoneticPr fontId="14" type="noConversion"/>
  </si>
  <si>
    <t>자립준비청년지원사업 동행지기 멘토-멘티 활동비 지출(12월분) - 안**</t>
    <phoneticPr fontId="14" type="noConversion"/>
  </si>
  <si>
    <t>자립준비청년지원사업 동행지기 멘토-멘티 활동비 지출(12월분) - 장**</t>
    <phoneticPr fontId="14" type="noConversion"/>
  </si>
  <si>
    <t>자립준비청년지원사업 동행지기 멘토-멘티 활동비 지출(12월분) - 김**</t>
    <phoneticPr fontId="14" type="noConversion"/>
  </si>
  <si>
    <t>따숨순환돌봄사업 관련 우리동네 재능공방 12월분 강사비 지출-4차(강사비-차**)</t>
    <phoneticPr fontId="14" type="noConversion"/>
  </si>
  <si>
    <t>라우텍 지정 취약계층 생계비 지원(이**c't)(11월)</t>
    <phoneticPr fontId="14" type="noConversion"/>
  </si>
  <si>
    <t>2025 팔당수력발전소 지원 주거환경개선 실시에 따른 재료비 지출(와부 백** 외 1명)</t>
    <phoneticPr fontId="14" type="noConversion"/>
  </si>
  <si>
    <t>남부희망케어센터 사례관리 활동비 지출(조안 전**)</t>
    <phoneticPr fontId="14" type="noConversion"/>
  </si>
  <si>
    <t>2025년 학교복지네트워크 구축사업 찾아가는 복지교실 협조기관 자문비 지출 - 서면자문료(권**)</t>
    <phoneticPr fontId="14" type="noConversion"/>
  </si>
  <si>
    <t>2025년 학교복지네트워크 구축사업 찾아가는 복지교실 협조기관 자문비 지출 - 서면자문료(김**)</t>
    <phoneticPr fontId="14" type="noConversion"/>
  </si>
  <si>
    <t>2025년 학교복지네트워크 구축사업 찾아가는 복지교실 협조기관 자문비 지출 - 서면자문료(박**)</t>
    <phoneticPr fontId="14" type="noConversion"/>
  </si>
  <si>
    <t>2025년 학교복지네트워크 구축사업 찾아가는 복지교실 협조기관 자문비 지출 - 서면자문료(이**)</t>
    <phoneticPr fontId="14" type="noConversion"/>
  </si>
  <si>
    <t>3-후원품(물품) 수입명세서</t>
  </si>
  <si>
    <t>후원품종류</t>
    <phoneticPr fontId="14" type="noConversion"/>
  </si>
  <si>
    <t>상당금액</t>
    <phoneticPr fontId="14" type="noConversion"/>
  </si>
  <si>
    <t>감성에프앤씨 덕소점</t>
  </si>
  <si>
    <t>귤</t>
  </si>
  <si>
    <t>box</t>
    <phoneticPr fontId="14" type="noConversion"/>
  </si>
  <si>
    <t>해남청과</t>
  </si>
  <si>
    <t>비정기</t>
    <phoneticPr fontId="14" type="noConversion"/>
  </si>
  <si>
    <t>더377</t>
  </si>
  <si>
    <t>기타후원금품</t>
    <phoneticPr fontId="14" type="noConversion"/>
  </si>
  <si>
    <t>비영리</t>
    <phoneticPr fontId="14" type="noConversion"/>
  </si>
  <si>
    <t>김장김치</t>
    <phoneticPr fontId="14" type="noConversion"/>
  </si>
  <si>
    <t>경기도사회서비스원</t>
  </si>
  <si>
    <t>개인</t>
    <phoneticPr fontId="14" type="noConversion"/>
  </si>
  <si>
    <t>수제수세미</t>
  </si>
  <si>
    <t>오명애</t>
  </si>
  <si>
    <t>gs25 남양주금곡점</t>
  </si>
  <si>
    <t>롤휴지</t>
    <phoneticPr fontId="14" type="noConversion"/>
  </si>
  <si>
    <t>와부읍 기관기업체장 협의회</t>
  </si>
  <si>
    <t>쌀</t>
    <phoneticPr fontId="14" type="noConversion"/>
  </si>
  <si>
    <t>한양농자재</t>
  </si>
  <si>
    <t>핫팩</t>
    <phoneticPr fontId="14" type="noConversion"/>
  </si>
  <si>
    <t>기저귀</t>
    <phoneticPr fontId="14" type="noConversion"/>
  </si>
  <si>
    <t>와부jk댄스스쿨</t>
  </si>
  <si>
    <t>일심본가콩요리</t>
  </si>
  <si>
    <t>비누</t>
    <phoneticPr fontId="14" type="noConversion"/>
  </si>
  <si>
    <t>녹십초알로에</t>
  </si>
  <si>
    <t>봉지라면</t>
    <phoneticPr fontId="14" type="noConversion"/>
  </si>
  <si>
    <t>중부새마을금고(박백순)</t>
  </si>
  <si>
    <t>장점임(사랑치킨)</t>
  </si>
  <si>
    <t>지역사회후원금품</t>
    <phoneticPr fontId="14" type="noConversion"/>
  </si>
  <si>
    <t>ae</t>
    <phoneticPr fontId="14" type="noConversion"/>
  </si>
  <si>
    <t>여성위생용품</t>
  </si>
  <si>
    <t>문선미</t>
  </si>
  <si>
    <t>kg</t>
    <phoneticPr fontId="14" type="noConversion"/>
  </si>
  <si>
    <t>안씨고집</t>
  </si>
  <si>
    <t>한우불고기</t>
  </si>
  <si>
    <t>와부읍농촌지도자회</t>
  </si>
  <si>
    <t>와부읍걷기지회</t>
  </si>
  <si>
    <t>라면</t>
    <phoneticPr fontId="14" type="noConversion"/>
  </si>
  <si>
    <t>핏걸PT덕소점</t>
  </si>
  <si>
    <t>생활안전협의회</t>
  </si>
  <si>
    <t>초대교회</t>
  </si>
  <si>
    <t>케이크</t>
  </si>
  <si>
    <t>박세동</t>
  </si>
  <si>
    <t>휴지</t>
    <phoneticPr fontId="14" type="noConversion"/>
  </si>
  <si>
    <t>인형</t>
  </si>
  <si>
    <t>박소민</t>
  </si>
  <si>
    <t>식품혼합</t>
  </si>
  <si>
    <t>잡화</t>
    <phoneticPr fontId="14" type="noConversion"/>
  </si>
  <si>
    <t>이마트 별내점</t>
  </si>
  <si>
    <t>삼부자_김</t>
  </si>
  <si>
    <t>비비고갈비탕</t>
  </si>
  <si>
    <t>불고기용돈육</t>
  </si>
  <si>
    <t>4-후원품(물품) 사용명세서</t>
    <phoneticPr fontId="14" type="noConversion"/>
  </si>
  <si>
    <t>상당
금액</t>
    <phoneticPr fontId="14" type="noConversion"/>
  </si>
  <si>
    <t>김수호 외 31명</t>
  </si>
  <si>
    <t>감성에프앤씨 덕소점</t>
    <phoneticPr fontId="14" type="noConversion"/>
  </si>
  <si>
    <t>김강민 외 21명</t>
  </si>
  <si>
    <t>강대수 외 4명</t>
  </si>
  <si>
    <t>김서빈 외 10명</t>
  </si>
  <si>
    <t>김춘희 외 99명</t>
  </si>
  <si>
    <t>김용순 외 7명</t>
  </si>
  <si>
    <t>박월늠 외 25명</t>
  </si>
  <si>
    <t>조하준 외 10명</t>
  </si>
  <si>
    <t>박복순 외 17명</t>
  </si>
  <si>
    <t>김가영 외 13명</t>
  </si>
  <si>
    <t>윤은하 외 17명</t>
  </si>
  <si>
    <t>이강이 외 5명</t>
  </si>
  <si>
    <t>조혜린 외 9명</t>
  </si>
  <si>
    <t>김수현 외 9명</t>
  </si>
  <si>
    <t>공유냉장고</t>
  </si>
  <si>
    <t>정순아 외 21명</t>
  </si>
  <si>
    <t>배하온 외 14명</t>
  </si>
  <si>
    <t>강춘도 외 51명</t>
  </si>
  <si>
    <t>이하진 외 31명</t>
  </si>
  <si>
    <t>강모건 외 7명</t>
  </si>
  <si>
    <t>조은아 외 24명</t>
  </si>
  <si>
    <t>문하늬 외 5명</t>
  </si>
  <si>
    <t>이현승 외 20명</t>
  </si>
  <si>
    <t>박시연 외 4명</t>
  </si>
  <si>
    <t>이정임 외 8명</t>
  </si>
  <si>
    <t>조연옥</t>
  </si>
  <si>
    <t>이은서 외 7명</t>
  </si>
  <si>
    <t>한상철 외 2명</t>
  </si>
  <si>
    <t>최분이 외 8명</t>
  </si>
  <si>
    <t>장한별 외 24명</t>
  </si>
  <si>
    <t>김규현 외 11명</t>
  </si>
  <si>
    <t>심찬엽 외 5명</t>
  </si>
  <si>
    <t>티앤아이_핫팩</t>
  </si>
  <si>
    <t>북부장애인복지관</t>
  </si>
  <si>
    <t>신우균 외 31명</t>
  </si>
  <si>
    <t>박하윤 외 2명</t>
  </si>
  <si>
    <t>이철재 외 14명</t>
  </si>
  <si>
    <t>장춘자 외 9명</t>
  </si>
  <si>
    <t>서아윤 외 12명</t>
  </si>
  <si>
    <t>원주호 외 29명</t>
  </si>
  <si>
    <t>티앤_핫팩</t>
  </si>
  <si>
    <t>상상누리터 와부드림센터</t>
  </si>
  <si>
    <t>컬러드로잉북</t>
  </si>
  <si>
    <t>아티</t>
  </si>
  <si>
    <t>몰튼브라운 비누</t>
  </si>
  <si>
    <t>b급점보롤</t>
  </si>
  <si>
    <t>함께사는세상</t>
  </si>
  <si>
    <t>강무관_진라면봉지</t>
  </si>
  <si>
    <t>강무관</t>
  </si>
  <si>
    <t>덕소지역아동센터</t>
  </si>
  <si>
    <t>빛누리_샴프</t>
  </si>
  <si>
    <t>빛누리장애인보호작업장</t>
  </si>
  <si>
    <t>빛누리_트리트먼트</t>
  </si>
  <si>
    <t>명지꿈나무지역아동센터</t>
  </si>
  <si>
    <t>민들레꽃지역아동센터</t>
  </si>
  <si>
    <t>안디옥지역아동센터</t>
  </si>
  <si>
    <t>기쁜누리지역아동센터</t>
  </si>
  <si>
    <t>정신건강보건센터</t>
  </si>
  <si>
    <t>이수우 외 37명</t>
  </si>
  <si>
    <t>김시원 외 25명</t>
  </si>
  <si>
    <t>맛사랑_배추김치</t>
  </si>
  <si>
    <t>노옥순 외 5명</t>
  </si>
  <si>
    <t>송예지 외 7명</t>
  </si>
  <si>
    <t>정동철 외 21명</t>
  </si>
  <si>
    <t>김영옥 외 15명</t>
  </si>
  <si>
    <t>김수호 외 18명</t>
  </si>
  <si>
    <t>김소현 외 7명</t>
  </si>
  <si>
    <t>김하윤 외 4명</t>
  </si>
  <si>
    <t>원선호 외 13명</t>
  </si>
  <si>
    <t>꿈쟁이지역아동센터</t>
  </si>
  <si>
    <t>도곡지역아동센터</t>
  </si>
  <si>
    <t>와부지역아동센터</t>
  </si>
  <si>
    <t>상상누리</t>
  </si>
  <si>
    <t>민들레꽃발달장애인센터</t>
  </si>
  <si>
    <t>아이뜰지역아동센터</t>
  </si>
  <si>
    <t>두드림지역아동센터</t>
  </si>
  <si>
    <t>김수호 외 19명</t>
  </si>
  <si>
    <t>김정수 외 15명</t>
  </si>
  <si>
    <t>조홍인 외 21명</t>
  </si>
  <si>
    <t>한미양곡_쌀</t>
  </si>
  <si>
    <t>김정상 외 15명</t>
  </si>
  <si>
    <t>방청해 외 17명</t>
  </si>
  <si>
    <t>조유정 외 25명</t>
  </si>
  <si>
    <t>김은성 외 23명</t>
  </si>
  <si>
    <t>박연서 외 12명</t>
  </si>
  <si>
    <t>장명진 외 12명</t>
  </si>
  <si>
    <t>권광자 외 13명</t>
  </si>
  <si>
    <t>유라온 외 17명</t>
  </si>
  <si>
    <t>차승아 외 25명</t>
  </si>
  <si>
    <t>박엘림 외 24몀</t>
  </si>
  <si>
    <t>장현승 외 2명</t>
  </si>
  <si>
    <t>김정석 외 14명</t>
  </si>
  <si>
    <t>박세인 외 2명</t>
  </si>
  <si>
    <t>윤예준</t>
  </si>
  <si>
    <t>김가을 외 1명</t>
  </si>
  <si>
    <t>이우창 외 13명</t>
  </si>
  <si>
    <t>임한별 외 4명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</si>
</sst>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\-mm\-dd"/>
    <numFmt numFmtId="177" formatCode="yyyy\-mm\-dd\ \(ddd\)"/>
    <numFmt numFmtId="178" formatCode="yyyy&quot;-&quot;mm&quot;-&quot;dd&quot; &quot;"/>
    <numFmt numFmtId="179" formatCode="0_);[Red]\(0\)"/>
  </numFmts>
  <fonts count="4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000000"/>
      <name val="Gulim"/>
      <family val="3"/>
      <charset val="129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9"/>
      <color rgb="FF000000"/>
      <name val="굴림"/>
      <family val="3"/>
      <charset val="129"/>
    </font>
    <font>
      <sz val="10"/>
      <color rgb="FF000000"/>
      <name val="Arial"/>
      <family val="2"/>
      <scheme val="minor"/>
    </font>
    <font>
      <b/>
      <sz val="17"/>
      <color theme="1"/>
      <name val="굴림체"/>
      <family val="3"/>
      <charset val="129"/>
    </font>
    <font>
      <b/>
      <sz val="17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theme="1"/>
      <name val="&quot;맑은 고딕&quot;"/>
      <family val="3"/>
      <charset val="129"/>
    </font>
    <font>
      <b/>
      <sz val="11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8" fillId="0" borderId="0">
      <alignment horizontal="center" vertical="center"/>
    </xf>
    <xf numFmtId="0" fontId="29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7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177" fontId="6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3" fontId="16" fillId="0" borderId="17" xfId="0" applyNumberFormat="1" applyFont="1" applyBorder="1" applyAlignment="1">
      <alignment horizontal="right" vertical="center" wrapText="1"/>
    </xf>
    <xf numFmtId="0" fontId="16" fillId="0" borderId="18" xfId="0" applyFont="1" applyBorder="1" applyAlignment="1">
      <alignment horizontal="center" vertical="center" wrapText="1"/>
    </xf>
    <xf numFmtId="3" fontId="25" fillId="4" borderId="21" xfId="0" applyNumberFormat="1" applyFont="1" applyFill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4" fontId="22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17" xfId="0" applyFont="1" applyBorder="1" applyAlignment="1">
      <alignment horizontal="right" vertical="center" wrapText="1"/>
    </xf>
    <xf numFmtId="3" fontId="26" fillId="3" borderId="17" xfId="0" applyNumberFormat="1" applyFont="1" applyFill="1" applyBorder="1" applyAlignment="1">
      <alignment vertical="center"/>
    </xf>
    <xf numFmtId="0" fontId="26" fillId="3" borderId="17" xfId="0" applyFont="1" applyFill="1" applyBorder="1" applyAlignment="1">
      <alignment vertical="center"/>
    </xf>
    <xf numFmtId="179" fontId="22" fillId="0" borderId="17" xfId="0" applyNumberFormat="1" applyFont="1" applyBorder="1" applyAlignment="1">
      <alignment horizontal="center" vertical="center" wrapText="1"/>
    </xf>
    <xf numFmtId="0" fontId="22" fillId="0" borderId="17" xfId="0" quotePrefix="1" applyFont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/>
    </xf>
    <xf numFmtId="0" fontId="27" fillId="4" borderId="17" xfId="0" applyFont="1" applyFill="1" applyBorder="1"/>
    <xf numFmtId="0" fontId="3" fillId="3" borderId="17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wrapText="1"/>
    </xf>
    <xf numFmtId="0" fontId="3" fillId="3" borderId="17" xfId="0" applyFont="1" applyFill="1" applyBorder="1" applyAlignment="1">
      <alignment horizontal="center" vertical="center"/>
    </xf>
    <xf numFmtId="0" fontId="15" fillId="4" borderId="17" xfId="0" applyFont="1" applyFill="1" applyBorder="1"/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7" fillId="0" borderId="0" xfId="0" applyFont="1" applyAlignment="1">
      <alignment horizontal="left" vertical="center"/>
    </xf>
    <xf numFmtId="0" fontId="21" fillId="0" borderId="0" xfId="0" applyFont="1"/>
    <xf numFmtId="0" fontId="25" fillId="4" borderId="20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wrapText="1"/>
    </xf>
    <xf numFmtId="0" fontId="22" fillId="4" borderId="22" xfId="0" applyFont="1" applyFill="1" applyBorder="1" applyAlignment="1">
      <alignment wrapText="1"/>
    </xf>
    <xf numFmtId="0" fontId="18" fillId="0" borderId="0" xfId="0" applyFont="1"/>
    <xf numFmtId="0" fontId="30" fillId="0" borderId="0" xfId="2" applyFont="1" applyAlignment="1">
      <alignment horizontal="center" vertical="center"/>
    </xf>
    <xf numFmtId="0" fontId="31" fillId="0" borderId="0" xfId="2" applyFont="1"/>
    <xf numFmtId="0" fontId="31" fillId="0" borderId="0" xfId="2" applyFont="1"/>
    <xf numFmtId="0" fontId="1" fillId="0" borderId="0" xfId="2" applyFont="1" applyAlignment="1">
      <alignment horizontal="center" vertical="center"/>
    </xf>
    <xf numFmtId="0" fontId="29" fillId="0" borderId="0" xfId="2"/>
    <xf numFmtId="0" fontId="32" fillId="0" borderId="0" xfId="2" applyFont="1" applyAlignment="1">
      <alignment horizontal="left" vertical="center"/>
    </xf>
    <xf numFmtId="0" fontId="27" fillId="0" borderId="0" xfId="2" applyFont="1"/>
    <xf numFmtId="0" fontId="27" fillId="0" borderId="0" xfId="2" applyFont="1"/>
    <xf numFmtId="0" fontId="33" fillId="4" borderId="4" xfId="2" applyFont="1" applyFill="1" applyBorder="1" applyAlignment="1">
      <alignment horizontal="center" vertical="center"/>
    </xf>
    <xf numFmtId="0" fontId="33" fillId="4" borderId="5" xfId="2" applyFont="1" applyFill="1" applyBorder="1" applyAlignment="1">
      <alignment horizontal="center" vertical="center"/>
    </xf>
    <xf numFmtId="0" fontId="33" fillId="4" borderId="5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wrapText="1"/>
    </xf>
    <xf numFmtId="0" fontId="33" fillId="4" borderId="24" xfId="2" applyFont="1" applyFill="1" applyBorder="1" applyAlignment="1">
      <alignment horizontal="center" vertical="center"/>
    </xf>
    <xf numFmtId="0" fontId="33" fillId="5" borderId="5" xfId="2" applyFont="1" applyFill="1" applyBorder="1" applyAlignment="1">
      <alignment horizontal="center" vertical="center"/>
    </xf>
    <xf numFmtId="0" fontId="35" fillId="4" borderId="6" xfId="2" applyFont="1" applyFill="1" applyBorder="1" applyAlignment="1">
      <alignment horizontal="center" vertical="center"/>
    </xf>
    <xf numFmtId="0" fontId="35" fillId="4" borderId="0" xfId="2" applyFont="1" applyFill="1" applyAlignment="1">
      <alignment horizontal="center" vertical="center"/>
    </xf>
    <xf numFmtId="0" fontId="27" fillId="4" borderId="7" xfId="2" applyFont="1" applyFill="1" applyBorder="1"/>
    <xf numFmtId="0" fontId="27" fillId="4" borderId="3" xfId="2" applyFont="1" applyFill="1" applyBorder="1"/>
    <xf numFmtId="0" fontId="27" fillId="4" borderId="25" xfId="2" applyFont="1" applyFill="1" applyBorder="1"/>
    <xf numFmtId="0" fontId="27" fillId="4" borderId="26" xfId="2" applyFont="1" applyFill="1" applyBorder="1"/>
    <xf numFmtId="0" fontId="27" fillId="4" borderId="8" xfId="2" applyFont="1" applyFill="1" applyBorder="1" applyAlignment="1">
      <alignment vertical="center"/>
    </xf>
    <xf numFmtId="0" fontId="27" fillId="4" borderId="0" xfId="2" applyFont="1" applyFill="1" applyAlignment="1">
      <alignment vertical="center"/>
    </xf>
    <xf numFmtId="0" fontId="9" fillId="2" borderId="9" xfId="2" applyFont="1" applyFill="1" applyBorder="1" applyAlignment="1">
      <alignment horizontal="center" vertical="center"/>
    </xf>
    <xf numFmtId="14" fontId="36" fillId="0" borderId="1" xfId="2" applyNumberFormat="1" applyFont="1" applyBorder="1" applyAlignment="1">
      <alignment horizontal="center" vertical="center"/>
    </xf>
    <xf numFmtId="0" fontId="36" fillId="2" borderId="1" xfId="2" applyFont="1" applyFill="1" applyBorder="1" applyAlignment="1">
      <alignment horizontal="center" vertical="center"/>
    </xf>
    <xf numFmtId="0" fontId="36" fillId="0" borderId="27" xfId="2" applyFont="1" applyBorder="1" applyAlignment="1">
      <alignment horizontal="center" vertical="center"/>
    </xf>
    <xf numFmtId="3" fontId="36" fillId="2" borderId="1" xfId="2" applyNumberFormat="1" applyFont="1" applyFill="1" applyBorder="1" applyAlignment="1">
      <alignment horizontal="right" vertical="center"/>
    </xf>
    <xf numFmtId="0" fontId="36" fillId="2" borderId="10" xfId="2" applyFont="1" applyFill="1" applyBorder="1" applyAlignment="1">
      <alignment horizontal="center"/>
    </xf>
    <xf numFmtId="0" fontId="36" fillId="2" borderId="0" xfId="2" applyFont="1" applyFill="1" applyAlignment="1">
      <alignment horizontal="center"/>
    </xf>
    <xf numFmtId="0" fontId="36" fillId="0" borderId="0" xfId="2" applyFont="1" applyAlignment="1">
      <alignment horizontal="center" vertical="center"/>
    </xf>
    <xf numFmtId="0" fontId="36" fillId="2" borderId="1" xfId="2" applyFont="1" applyFill="1" applyBorder="1" applyAlignment="1">
      <alignment horizontal="center" vertical="center" wrapText="1"/>
    </xf>
    <xf numFmtId="3" fontId="36" fillId="2" borderId="1" xfId="2" applyNumberFormat="1" applyFont="1" applyFill="1" applyBorder="1" applyAlignment="1">
      <alignment horizontal="center" vertical="center"/>
    </xf>
    <xf numFmtId="0" fontId="9" fillId="5" borderId="28" xfId="2" applyFont="1" applyFill="1" applyBorder="1" applyAlignment="1">
      <alignment vertical="center"/>
    </xf>
    <xf numFmtId="0" fontId="9" fillId="5" borderId="29" xfId="2" applyFont="1" applyFill="1" applyBorder="1" applyAlignment="1">
      <alignment vertical="center"/>
    </xf>
    <xf numFmtId="0" fontId="37" fillId="3" borderId="30" xfId="2" applyFont="1" applyFill="1" applyBorder="1" applyAlignment="1">
      <alignment horizontal="center" vertical="center"/>
    </xf>
    <xf numFmtId="0" fontId="38" fillId="4" borderId="30" xfId="2" applyFont="1" applyFill="1" applyBorder="1"/>
    <xf numFmtId="0" fontId="38" fillId="4" borderId="31" xfId="2" applyFont="1" applyFill="1" applyBorder="1"/>
    <xf numFmtId="3" fontId="37" fillId="3" borderId="31" xfId="2" applyNumberFormat="1" applyFont="1" applyFill="1" applyBorder="1" applyAlignment="1">
      <alignment horizontal="right" vertical="center"/>
    </xf>
    <xf numFmtId="0" fontId="36" fillId="3" borderId="32" xfId="2" applyFont="1" applyFill="1" applyBorder="1" applyAlignment="1">
      <alignment horizontal="right"/>
    </xf>
    <xf numFmtId="0" fontId="36" fillId="3" borderId="0" xfId="2" applyFont="1" applyFill="1" applyAlignment="1">
      <alignment horizontal="right"/>
    </xf>
    <xf numFmtId="0" fontId="9" fillId="0" borderId="0" xfId="2" applyFont="1"/>
    <xf numFmtId="0" fontId="39" fillId="0" borderId="0" xfId="2" applyFont="1"/>
    <xf numFmtId="0" fontId="2" fillId="0" borderId="0" xfId="2" applyFont="1" applyAlignment="1">
      <alignment horizontal="left" vertical="center"/>
    </xf>
    <xf numFmtId="0" fontId="40" fillId="3" borderId="14" xfId="2" applyFont="1" applyFill="1" applyBorder="1" applyAlignment="1">
      <alignment horizontal="center" vertical="center"/>
    </xf>
    <xf numFmtId="0" fontId="40" fillId="3" borderId="15" xfId="2" applyFont="1" applyFill="1" applyBorder="1" applyAlignment="1">
      <alignment horizontal="center" vertical="center"/>
    </xf>
    <xf numFmtId="0" fontId="40" fillId="3" borderId="15" xfId="2" applyFont="1" applyFill="1" applyBorder="1" applyAlignment="1">
      <alignment horizontal="center" vertical="center" wrapText="1"/>
    </xf>
    <xf numFmtId="0" fontId="40" fillId="3" borderId="16" xfId="2" applyFont="1" applyFill="1" applyBorder="1" applyAlignment="1">
      <alignment horizontal="center" vertical="center"/>
    </xf>
    <xf numFmtId="0" fontId="12" fillId="0" borderId="0" xfId="2" applyFont="1"/>
    <xf numFmtId="0" fontId="13" fillId="0" borderId="0" xfId="2" applyFont="1"/>
    <xf numFmtId="178" fontId="36" fillId="2" borderId="1" xfId="2" applyNumberFormat="1" applyFont="1" applyFill="1" applyBorder="1" applyAlignment="1">
      <alignment horizontal="center" vertical="center"/>
    </xf>
    <xf numFmtId="0" fontId="36" fillId="0" borderId="10" xfId="2" applyFont="1" applyBorder="1" applyAlignment="1">
      <alignment horizontal="center" vertical="center"/>
    </xf>
    <xf numFmtId="0" fontId="23" fillId="0" borderId="33" xfId="2" applyFont="1" applyBorder="1" applyAlignment="1">
      <alignment horizontal="center"/>
    </xf>
    <xf numFmtId="0" fontId="28" fillId="2" borderId="2" xfId="2" applyFont="1" applyFill="1" applyBorder="1" applyAlignment="1">
      <alignment horizontal="center"/>
    </xf>
    <xf numFmtId="0" fontId="28" fillId="2" borderId="0" xfId="2" applyFont="1" applyFill="1" applyAlignment="1">
      <alignment horizontal="center"/>
    </xf>
    <xf numFmtId="49" fontId="23" fillId="0" borderId="33" xfId="2" applyNumberFormat="1" applyFont="1" applyBorder="1" applyAlignment="1">
      <alignment horizontal="center"/>
    </xf>
    <xf numFmtId="0" fontId="28" fillId="2" borderId="1" xfId="2" applyFont="1" applyFill="1" applyBorder="1" applyAlignment="1">
      <alignment horizontal="center"/>
    </xf>
    <xf numFmtId="49" fontId="23" fillId="0" borderId="0" xfId="2" applyNumberFormat="1" applyFont="1" applyAlignment="1">
      <alignment horizontal="center"/>
    </xf>
    <xf numFmtId="0" fontId="41" fillId="3" borderId="34" xfId="2" applyFont="1" applyFill="1" applyBorder="1" applyAlignment="1">
      <alignment horizontal="center" vertical="center"/>
    </xf>
    <xf numFmtId="0" fontId="41" fillId="3" borderId="30" xfId="2" applyFont="1" applyFill="1" applyBorder="1" applyAlignment="1">
      <alignment horizontal="center" vertical="center"/>
    </xf>
    <xf numFmtId="0" fontId="41" fillId="3" borderId="30" xfId="2" applyFont="1" applyFill="1" applyBorder="1" applyAlignment="1">
      <alignment horizontal="center" vertical="center"/>
    </xf>
    <xf numFmtId="3" fontId="41" fillId="3" borderId="31" xfId="2" applyNumberFormat="1" applyFont="1" applyFill="1" applyBorder="1" applyAlignment="1">
      <alignment horizontal="right" vertical="center"/>
    </xf>
    <xf numFmtId="0" fontId="9" fillId="3" borderId="32" xfId="2" applyFont="1" applyFill="1" applyBorder="1" applyAlignment="1">
      <alignment vertical="center"/>
    </xf>
    <xf numFmtId="0" fontId="16" fillId="0" borderId="0" xfId="2" applyFont="1"/>
  </cellXfs>
  <cellStyles count="3">
    <cellStyle name="S2" xfId="1" xr:uid="{D2DC7627-2CFD-4E38-9C0D-C3BEF62DF6F3}"/>
    <cellStyle name="표준" xfId="0" builtinId="0"/>
    <cellStyle name="표준 2" xfId="2" xr:uid="{6938A069-A953-44C4-B555-B7A2B81BD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785"/>
  <sheetViews>
    <sheetView tabSelected="1" view="pageBreakPreview" zoomScale="115" zoomScaleNormal="100" zoomScaleSheetLayoutView="115" workbookViewId="0">
      <selection activeCell="I7" sqref="I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19.42578125" style="34" customWidth="1"/>
    <col min="10" max="10" width="23.5703125" style="34" customWidth="1"/>
    <col min="11" max="11" width="18.5703125" customWidth="1"/>
  </cols>
  <sheetData>
    <row r="1" spans="1:26" ht="30" customHeight="1">
      <c r="A1" s="49" t="s">
        <v>77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47" t="s">
        <v>1</v>
      </c>
      <c r="B3" s="47" t="s">
        <v>2</v>
      </c>
      <c r="C3" s="47" t="s">
        <v>3</v>
      </c>
      <c r="D3" s="47" t="s">
        <v>4</v>
      </c>
      <c r="E3" s="45" t="s">
        <v>48</v>
      </c>
      <c r="F3" s="47" t="s">
        <v>8</v>
      </c>
      <c r="G3" s="45" t="s">
        <v>46</v>
      </c>
      <c r="H3" s="45" t="s">
        <v>47</v>
      </c>
      <c r="I3" s="45" t="s">
        <v>5</v>
      </c>
      <c r="J3" s="45" t="s">
        <v>6</v>
      </c>
      <c r="K3" s="47" t="s">
        <v>50</v>
      </c>
      <c r="L3" s="47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>
      <c r="A4" s="48"/>
      <c r="B4" s="48"/>
      <c r="C4" s="48"/>
      <c r="D4" s="48"/>
      <c r="E4" s="47"/>
      <c r="F4" s="47"/>
      <c r="G4" s="47"/>
      <c r="H4" s="47"/>
      <c r="I4" s="46"/>
      <c r="J4" s="46"/>
      <c r="K4" s="48"/>
      <c r="L4" s="4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24">
        <v>1</v>
      </c>
      <c r="B5" s="24" t="s">
        <v>78</v>
      </c>
      <c r="C5" s="31" t="s">
        <v>79</v>
      </c>
      <c r="D5" s="24" t="s">
        <v>11</v>
      </c>
      <c r="E5" s="24" t="s">
        <v>9</v>
      </c>
      <c r="F5" s="31" t="s">
        <v>62</v>
      </c>
      <c r="G5" s="31" t="s">
        <v>70</v>
      </c>
      <c r="H5" s="31" t="s">
        <v>70</v>
      </c>
      <c r="I5" s="24" t="s">
        <v>275</v>
      </c>
      <c r="J5" s="24" t="s">
        <v>80</v>
      </c>
      <c r="K5" s="25">
        <v>3000</v>
      </c>
      <c r="L5" s="2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24">
        <v>2</v>
      </c>
      <c r="B6" s="24" t="s">
        <v>78</v>
      </c>
      <c r="C6" s="31" t="s">
        <v>79</v>
      </c>
      <c r="D6" s="24" t="s">
        <v>11</v>
      </c>
      <c r="E6" s="24" t="s">
        <v>9</v>
      </c>
      <c r="F6" s="31" t="s">
        <v>62</v>
      </c>
      <c r="G6" s="31" t="s">
        <v>70</v>
      </c>
      <c r="H6" s="31" t="s">
        <v>70</v>
      </c>
      <c r="I6" s="24" t="s">
        <v>276</v>
      </c>
      <c r="J6" s="24" t="s">
        <v>80</v>
      </c>
      <c r="K6" s="25">
        <v>3000</v>
      </c>
      <c r="L6" s="2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24">
        <v>3</v>
      </c>
      <c r="B7" s="24" t="s">
        <v>78</v>
      </c>
      <c r="C7" s="31" t="s">
        <v>79</v>
      </c>
      <c r="D7" s="24" t="s">
        <v>11</v>
      </c>
      <c r="E7" s="24" t="s">
        <v>9</v>
      </c>
      <c r="F7" s="31" t="s">
        <v>62</v>
      </c>
      <c r="G7" s="31" t="s">
        <v>70</v>
      </c>
      <c r="H7" s="31" t="s">
        <v>70</v>
      </c>
      <c r="I7" s="24" t="s">
        <v>275</v>
      </c>
      <c r="J7" s="24" t="s">
        <v>80</v>
      </c>
      <c r="K7" s="25">
        <v>3000</v>
      </c>
      <c r="L7" s="2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24">
        <v>4</v>
      </c>
      <c r="B8" s="24" t="s">
        <v>78</v>
      </c>
      <c r="C8" s="31" t="s">
        <v>79</v>
      </c>
      <c r="D8" s="24" t="s">
        <v>11</v>
      </c>
      <c r="E8" s="24" t="s">
        <v>9</v>
      </c>
      <c r="F8" s="31" t="s">
        <v>62</v>
      </c>
      <c r="G8" s="31" t="s">
        <v>70</v>
      </c>
      <c r="H8" s="31" t="s">
        <v>70</v>
      </c>
      <c r="I8" s="24" t="s">
        <v>277</v>
      </c>
      <c r="J8" s="24" t="s">
        <v>80</v>
      </c>
      <c r="K8" s="25">
        <v>3000</v>
      </c>
      <c r="L8" s="2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24">
        <v>5</v>
      </c>
      <c r="B9" s="24" t="s">
        <v>78</v>
      </c>
      <c r="C9" s="31" t="s">
        <v>79</v>
      </c>
      <c r="D9" s="24" t="s">
        <v>11</v>
      </c>
      <c r="E9" s="24" t="s">
        <v>9</v>
      </c>
      <c r="F9" s="31" t="s">
        <v>62</v>
      </c>
      <c r="G9" s="31" t="s">
        <v>70</v>
      </c>
      <c r="H9" s="31" t="s">
        <v>70</v>
      </c>
      <c r="I9" s="24" t="s">
        <v>278</v>
      </c>
      <c r="J9" s="24" t="s">
        <v>76</v>
      </c>
      <c r="K9" s="25">
        <v>5000</v>
      </c>
      <c r="L9" s="2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24">
        <v>6</v>
      </c>
      <c r="B10" s="24" t="s">
        <v>78</v>
      </c>
      <c r="C10" s="31" t="s">
        <v>79</v>
      </c>
      <c r="D10" s="24" t="s">
        <v>11</v>
      </c>
      <c r="E10" s="24" t="s">
        <v>9</v>
      </c>
      <c r="F10" s="31" t="s">
        <v>62</v>
      </c>
      <c r="G10" s="31" t="s">
        <v>70</v>
      </c>
      <c r="H10" s="31" t="s">
        <v>70</v>
      </c>
      <c r="I10" s="24" t="s">
        <v>279</v>
      </c>
      <c r="J10" s="24" t="s">
        <v>76</v>
      </c>
      <c r="K10" s="25">
        <v>5000</v>
      </c>
      <c r="L10" s="2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24">
        <v>7</v>
      </c>
      <c r="B11" s="24" t="s">
        <v>78</v>
      </c>
      <c r="C11" s="31" t="s">
        <v>81</v>
      </c>
      <c r="D11" s="24" t="s">
        <v>67</v>
      </c>
      <c r="E11" s="24" t="s">
        <v>9</v>
      </c>
      <c r="F11" s="31" t="s">
        <v>62</v>
      </c>
      <c r="G11" s="31" t="s">
        <v>70</v>
      </c>
      <c r="H11" s="31" t="s">
        <v>70</v>
      </c>
      <c r="I11" s="24" t="s">
        <v>280</v>
      </c>
      <c r="J11" s="24" t="s">
        <v>243</v>
      </c>
      <c r="K11" s="25">
        <v>7000000</v>
      </c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24">
        <v>8</v>
      </c>
      <c r="B12" s="24" t="s">
        <v>82</v>
      </c>
      <c r="C12" s="31" t="s">
        <v>79</v>
      </c>
      <c r="D12" s="24" t="s">
        <v>11</v>
      </c>
      <c r="E12" s="24" t="s">
        <v>9</v>
      </c>
      <c r="F12" s="31" t="s">
        <v>62</v>
      </c>
      <c r="G12" s="31" t="s">
        <v>70</v>
      </c>
      <c r="H12" s="31" t="s">
        <v>70</v>
      </c>
      <c r="I12" s="24" t="s">
        <v>281</v>
      </c>
      <c r="J12" s="24" t="s">
        <v>80</v>
      </c>
      <c r="K12" s="25">
        <v>3000</v>
      </c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24">
        <v>9</v>
      </c>
      <c r="B13" s="24" t="s">
        <v>82</v>
      </c>
      <c r="C13" s="31" t="s">
        <v>81</v>
      </c>
      <c r="D13" s="24" t="s">
        <v>65</v>
      </c>
      <c r="E13" s="24" t="s">
        <v>66</v>
      </c>
      <c r="F13" s="31" t="s">
        <v>62</v>
      </c>
      <c r="G13" s="31" t="s">
        <v>70</v>
      </c>
      <c r="H13" s="31" t="s">
        <v>70</v>
      </c>
      <c r="I13" s="24" t="s">
        <v>282</v>
      </c>
      <c r="J13" s="24" t="s">
        <v>242</v>
      </c>
      <c r="K13" s="25">
        <v>500000</v>
      </c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24">
        <v>10</v>
      </c>
      <c r="B14" s="24" t="s">
        <v>84</v>
      </c>
      <c r="C14" s="31" t="s">
        <v>79</v>
      </c>
      <c r="D14" s="24" t="s">
        <v>11</v>
      </c>
      <c r="E14" s="24" t="s">
        <v>9</v>
      </c>
      <c r="F14" s="31" t="s">
        <v>62</v>
      </c>
      <c r="G14" s="31" t="s">
        <v>70</v>
      </c>
      <c r="H14" s="31" t="s">
        <v>70</v>
      </c>
      <c r="I14" s="24" t="s">
        <v>283</v>
      </c>
      <c r="J14" s="24" t="s">
        <v>80</v>
      </c>
      <c r="K14" s="25">
        <v>2000</v>
      </c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24">
        <v>11</v>
      </c>
      <c r="B15" s="24" t="s">
        <v>84</v>
      </c>
      <c r="C15" s="31" t="s">
        <v>79</v>
      </c>
      <c r="D15" s="24" t="s">
        <v>11</v>
      </c>
      <c r="E15" s="24" t="s">
        <v>9</v>
      </c>
      <c r="F15" s="31" t="s">
        <v>62</v>
      </c>
      <c r="G15" s="31" t="s">
        <v>70</v>
      </c>
      <c r="H15" s="31" t="s">
        <v>70</v>
      </c>
      <c r="I15" s="24" t="s">
        <v>279</v>
      </c>
      <c r="J15" s="24" t="s">
        <v>80</v>
      </c>
      <c r="K15" s="25">
        <v>9000</v>
      </c>
      <c r="L15" s="28"/>
      <c r="M15" s="1"/>
      <c r="N15" s="2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24">
        <v>12</v>
      </c>
      <c r="B16" s="24" t="s">
        <v>85</v>
      </c>
      <c r="C16" s="31" t="s">
        <v>79</v>
      </c>
      <c r="D16" s="24" t="s">
        <v>11</v>
      </c>
      <c r="E16" s="24" t="s">
        <v>9</v>
      </c>
      <c r="F16" s="31" t="s">
        <v>62</v>
      </c>
      <c r="G16" s="31" t="s">
        <v>70</v>
      </c>
      <c r="H16" s="31" t="s">
        <v>70</v>
      </c>
      <c r="I16" s="24" t="s">
        <v>284</v>
      </c>
      <c r="J16" s="24" t="s">
        <v>80</v>
      </c>
      <c r="K16" s="25">
        <v>3000</v>
      </c>
      <c r="L16" s="28"/>
      <c r="M16" s="1"/>
      <c r="N16" s="3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24">
        <v>13</v>
      </c>
      <c r="B17" s="24" t="s">
        <v>85</v>
      </c>
      <c r="C17" s="31" t="s">
        <v>81</v>
      </c>
      <c r="D17" s="24" t="s">
        <v>65</v>
      </c>
      <c r="E17" s="24" t="s">
        <v>66</v>
      </c>
      <c r="F17" s="31" t="s">
        <v>62</v>
      </c>
      <c r="G17" s="31" t="s">
        <v>70</v>
      </c>
      <c r="H17" s="31" t="s">
        <v>70</v>
      </c>
      <c r="I17" s="24" t="s">
        <v>285</v>
      </c>
      <c r="J17" s="24" t="s">
        <v>242</v>
      </c>
      <c r="K17" s="25">
        <v>500000</v>
      </c>
      <c r="L17" s="28"/>
      <c r="M17" s="1"/>
      <c r="N17" s="3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24">
        <v>14</v>
      </c>
      <c r="B18" s="24" t="s">
        <v>86</v>
      </c>
      <c r="C18" s="31" t="s">
        <v>87</v>
      </c>
      <c r="D18" s="24" t="s">
        <v>65</v>
      </c>
      <c r="E18" s="24" t="s">
        <v>66</v>
      </c>
      <c r="F18" s="31" t="s">
        <v>62</v>
      </c>
      <c r="G18" s="31" t="s">
        <v>70</v>
      </c>
      <c r="H18" s="31" t="s">
        <v>70</v>
      </c>
      <c r="I18" s="24" t="s">
        <v>286</v>
      </c>
      <c r="J18" s="24" t="s">
        <v>88</v>
      </c>
      <c r="K18" s="25">
        <v>-10567</v>
      </c>
      <c r="L18" s="28"/>
      <c r="M18" s="1"/>
      <c r="N18" s="3"/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24">
        <v>15</v>
      </c>
      <c r="B19" s="24" t="s">
        <v>86</v>
      </c>
      <c r="C19" s="31" t="s">
        <v>79</v>
      </c>
      <c r="D19" s="24" t="s">
        <v>11</v>
      </c>
      <c r="E19" s="24" t="s">
        <v>9</v>
      </c>
      <c r="F19" s="31" t="s">
        <v>62</v>
      </c>
      <c r="G19" s="31" t="s">
        <v>70</v>
      </c>
      <c r="H19" s="31" t="s">
        <v>70</v>
      </c>
      <c r="I19" s="24" t="s">
        <v>283</v>
      </c>
      <c r="J19" s="24" t="s">
        <v>80</v>
      </c>
      <c r="K19" s="25">
        <v>3000</v>
      </c>
      <c r="L19" s="28"/>
      <c r="M19" s="1"/>
      <c r="N19" s="3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24">
        <v>16</v>
      </c>
      <c r="B20" s="24" t="s">
        <v>86</v>
      </c>
      <c r="C20" s="31" t="s">
        <v>79</v>
      </c>
      <c r="D20" s="24" t="s">
        <v>11</v>
      </c>
      <c r="E20" s="24" t="s">
        <v>9</v>
      </c>
      <c r="F20" s="31" t="s">
        <v>62</v>
      </c>
      <c r="G20" s="31" t="s">
        <v>70</v>
      </c>
      <c r="H20" s="31" t="s">
        <v>70</v>
      </c>
      <c r="I20" s="24" t="s">
        <v>287</v>
      </c>
      <c r="J20" s="24" t="s">
        <v>80</v>
      </c>
      <c r="K20" s="25">
        <v>3000</v>
      </c>
      <c r="L20" s="28"/>
      <c r="M20" s="1"/>
      <c r="N20" s="3"/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24">
        <v>17</v>
      </c>
      <c r="B21" s="24" t="s">
        <v>86</v>
      </c>
      <c r="C21" s="31" t="s">
        <v>79</v>
      </c>
      <c r="D21" s="24" t="s">
        <v>65</v>
      </c>
      <c r="E21" s="24" t="s">
        <v>66</v>
      </c>
      <c r="F21" s="31" t="s">
        <v>62</v>
      </c>
      <c r="G21" s="31" t="s">
        <v>66</v>
      </c>
      <c r="H21" s="31" t="s">
        <v>66</v>
      </c>
      <c r="I21" s="24" t="s">
        <v>286</v>
      </c>
      <c r="J21" s="24" t="s">
        <v>89</v>
      </c>
      <c r="K21" s="25">
        <v>203610</v>
      </c>
      <c r="L21" s="28"/>
      <c r="M21" s="1"/>
      <c r="N21" s="3"/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24">
        <v>18</v>
      </c>
      <c r="B22" s="24" t="s">
        <v>86</v>
      </c>
      <c r="C22" s="31" t="s">
        <v>81</v>
      </c>
      <c r="D22" s="24" t="s">
        <v>65</v>
      </c>
      <c r="E22" s="24" t="s">
        <v>66</v>
      </c>
      <c r="F22" s="31" t="s">
        <v>62</v>
      </c>
      <c r="G22" s="31" t="s">
        <v>70</v>
      </c>
      <c r="H22" s="31" t="s">
        <v>70</v>
      </c>
      <c r="I22" s="24" t="s">
        <v>288</v>
      </c>
      <c r="J22" s="24" t="s">
        <v>244</v>
      </c>
      <c r="K22" s="25">
        <v>500000</v>
      </c>
      <c r="L22" s="28"/>
      <c r="M22" s="1"/>
      <c r="N22" s="3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24">
        <v>19</v>
      </c>
      <c r="B23" s="24" t="s">
        <v>86</v>
      </c>
      <c r="C23" s="31" t="s">
        <v>81</v>
      </c>
      <c r="D23" s="24" t="s">
        <v>11</v>
      </c>
      <c r="E23" s="24" t="s">
        <v>9</v>
      </c>
      <c r="F23" s="31" t="s">
        <v>62</v>
      </c>
      <c r="G23" s="31" t="s">
        <v>70</v>
      </c>
      <c r="H23" s="31" t="s">
        <v>70</v>
      </c>
      <c r="I23" s="24" t="s">
        <v>250</v>
      </c>
      <c r="J23" s="24" t="s">
        <v>252</v>
      </c>
      <c r="K23" s="25">
        <v>1000000</v>
      </c>
      <c r="L23" s="28"/>
      <c r="M23" s="1"/>
      <c r="N23" s="3"/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24">
        <v>20</v>
      </c>
      <c r="B24" s="24" t="s">
        <v>86</v>
      </c>
      <c r="C24" s="31" t="s">
        <v>81</v>
      </c>
      <c r="D24" s="24" t="s">
        <v>65</v>
      </c>
      <c r="E24" s="24" t="s">
        <v>9</v>
      </c>
      <c r="F24" s="31" t="s">
        <v>62</v>
      </c>
      <c r="G24" s="31" t="s">
        <v>70</v>
      </c>
      <c r="H24" s="31" t="s">
        <v>70</v>
      </c>
      <c r="I24" s="24" t="s">
        <v>289</v>
      </c>
      <c r="J24" s="24" t="s">
        <v>75</v>
      </c>
      <c r="K24" s="25">
        <v>3000000</v>
      </c>
      <c r="L24" s="28"/>
      <c r="M24" s="1"/>
      <c r="N24" s="3"/>
      <c r="O24" s="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24">
        <v>21</v>
      </c>
      <c r="B25" s="24" t="s">
        <v>86</v>
      </c>
      <c r="C25" s="31" t="s">
        <v>81</v>
      </c>
      <c r="D25" s="24" t="s">
        <v>67</v>
      </c>
      <c r="E25" s="24" t="s">
        <v>9</v>
      </c>
      <c r="F25" s="31" t="s">
        <v>62</v>
      </c>
      <c r="G25" s="31" t="s">
        <v>70</v>
      </c>
      <c r="H25" s="31" t="s">
        <v>70</v>
      </c>
      <c r="I25" s="24" t="s">
        <v>251</v>
      </c>
      <c r="J25" s="24" t="s">
        <v>242</v>
      </c>
      <c r="K25" s="25">
        <v>5000000</v>
      </c>
      <c r="L25" s="28"/>
      <c r="M25" s="1"/>
      <c r="N25" s="3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24">
        <v>22</v>
      </c>
      <c r="B26" s="24" t="s">
        <v>90</v>
      </c>
      <c r="C26" s="31" t="s">
        <v>79</v>
      </c>
      <c r="D26" s="24" t="s">
        <v>11</v>
      </c>
      <c r="E26" s="24" t="s">
        <v>9</v>
      </c>
      <c r="F26" s="31" t="s">
        <v>62</v>
      </c>
      <c r="G26" s="31" t="s">
        <v>70</v>
      </c>
      <c r="H26" s="31" t="s">
        <v>70</v>
      </c>
      <c r="I26" s="24" t="s">
        <v>283</v>
      </c>
      <c r="J26" s="24" t="s">
        <v>80</v>
      </c>
      <c r="K26" s="25">
        <v>3000</v>
      </c>
      <c r="L26" s="28"/>
      <c r="M26" s="1"/>
      <c r="N26" s="3"/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24">
        <v>23</v>
      </c>
      <c r="B27" s="24" t="s">
        <v>90</v>
      </c>
      <c r="C27" s="31" t="s">
        <v>81</v>
      </c>
      <c r="D27" s="24" t="s">
        <v>65</v>
      </c>
      <c r="E27" s="24" t="s">
        <v>66</v>
      </c>
      <c r="F27" s="31" t="s">
        <v>62</v>
      </c>
      <c r="G27" s="31" t="s">
        <v>70</v>
      </c>
      <c r="H27" s="31" t="s">
        <v>70</v>
      </c>
      <c r="I27" s="24" t="s">
        <v>290</v>
      </c>
      <c r="J27" s="24" t="s">
        <v>91</v>
      </c>
      <c r="K27" s="25">
        <v>7500000</v>
      </c>
      <c r="L27" s="28"/>
      <c r="M27" s="1"/>
      <c r="N27" s="3"/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24">
        <v>24</v>
      </c>
      <c r="B28" s="24" t="s">
        <v>92</v>
      </c>
      <c r="C28" s="31" t="s">
        <v>79</v>
      </c>
      <c r="D28" s="24" t="s">
        <v>11</v>
      </c>
      <c r="E28" s="24" t="s">
        <v>9</v>
      </c>
      <c r="F28" s="31" t="s">
        <v>62</v>
      </c>
      <c r="G28" s="31" t="s">
        <v>70</v>
      </c>
      <c r="H28" s="31" t="s">
        <v>70</v>
      </c>
      <c r="I28" s="24" t="s">
        <v>283</v>
      </c>
      <c r="J28" s="24" t="s">
        <v>80</v>
      </c>
      <c r="K28" s="25">
        <v>3000</v>
      </c>
      <c r="L28" s="28"/>
      <c r="M28" s="1"/>
      <c r="N28" s="3"/>
      <c r="O28" s="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24">
        <v>25</v>
      </c>
      <c r="B29" s="24" t="s">
        <v>92</v>
      </c>
      <c r="C29" s="31" t="s">
        <v>79</v>
      </c>
      <c r="D29" s="24" t="s">
        <v>11</v>
      </c>
      <c r="E29" s="24" t="s">
        <v>9</v>
      </c>
      <c r="F29" s="31" t="s">
        <v>62</v>
      </c>
      <c r="G29" s="31" t="s">
        <v>70</v>
      </c>
      <c r="H29" s="31" t="s">
        <v>70</v>
      </c>
      <c r="I29" s="24" t="s">
        <v>284</v>
      </c>
      <c r="J29" s="24" t="s">
        <v>80</v>
      </c>
      <c r="K29" s="25">
        <v>3000</v>
      </c>
      <c r="L29" s="28"/>
      <c r="M29" s="1"/>
      <c r="N29" s="3"/>
      <c r="O29" s="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24">
        <v>26</v>
      </c>
      <c r="B30" s="24" t="s">
        <v>92</v>
      </c>
      <c r="C30" s="31" t="s">
        <v>79</v>
      </c>
      <c r="D30" s="24" t="s">
        <v>11</v>
      </c>
      <c r="E30" s="24" t="s">
        <v>9</v>
      </c>
      <c r="F30" s="31" t="s">
        <v>62</v>
      </c>
      <c r="G30" s="31" t="s">
        <v>70</v>
      </c>
      <c r="H30" s="31" t="s">
        <v>70</v>
      </c>
      <c r="I30" s="24" t="s">
        <v>291</v>
      </c>
      <c r="J30" s="24" t="s">
        <v>80</v>
      </c>
      <c r="K30" s="25">
        <v>3000</v>
      </c>
      <c r="L30" s="28"/>
      <c r="M30" s="1"/>
      <c r="N30" s="3"/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24">
        <v>27</v>
      </c>
      <c r="B31" s="24" t="s">
        <v>92</v>
      </c>
      <c r="C31" s="31" t="s">
        <v>79</v>
      </c>
      <c r="D31" s="24" t="s">
        <v>11</v>
      </c>
      <c r="E31" s="24" t="s">
        <v>9</v>
      </c>
      <c r="F31" s="31" t="s">
        <v>62</v>
      </c>
      <c r="G31" s="31" t="s">
        <v>70</v>
      </c>
      <c r="H31" s="31" t="s">
        <v>70</v>
      </c>
      <c r="I31" s="24" t="s">
        <v>284</v>
      </c>
      <c r="J31" s="24" t="s">
        <v>93</v>
      </c>
      <c r="K31" s="25">
        <v>30000</v>
      </c>
      <c r="L31" s="28"/>
      <c r="M31" s="1"/>
      <c r="N31" s="3"/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24">
        <v>28</v>
      </c>
      <c r="B32" s="24" t="s">
        <v>92</v>
      </c>
      <c r="C32" s="31" t="s">
        <v>79</v>
      </c>
      <c r="D32" s="24" t="s">
        <v>11</v>
      </c>
      <c r="E32" s="24" t="s">
        <v>9</v>
      </c>
      <c r="F32" s="31" t="s">
        <v>62</v>
      </c>
      <c r="G32" s="31" t="s">
        <v>70</v>
      </c>
      <c r="H32" s="31" t="s">
        <v>70</v>
      </c>
      <c r="I32" s="24" t="s">
        <v>292</v>
      </c>
      <c r="J32" s="24" t="s">
        <v>93</v>
      </c>
      <c r="K32" s="25">
        <v>30000</v>
      </c>
      <c r="L32" s="28"/>
      <c r="M32" s="1"/>
      <c r="N32" s="3"/>
      <c r="O32" s="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24">
        <v>29</v>
      </c>
      <c r="B33" s="24" t="s">
        <v>92</v>
      </c>
      <c r="C33" s="31" t="s">
        <v>79</v>
      </c>
      <c r="D33" s="24" t="s">
        <v>11</v>
      </c>
      <c r="E33" s="24" t="s">
        <v>9</v>
      </c>
      <c r="F33" s="31" t="s">
        <v>62</v>
      </c>
      <c r="G33" s="31" t="s">
        <v>70</v>
      </c>
      <c r="H33" s="31" t="s">
        <v>70</v>
      </c>
      <c r="I33" s="24" t="s">
        <v>284</v>
      </c>
      <c r="J33" s="24" t="s">
        <v>93</v>
      </c>
      <c r="K33" s="25">
        <v>30000</v>
      </c>
      <c r="L33" s="28"/>
      <c r="M33" s="1"/>
      <c r="N33" s="3"/>
      <c r="O33" s="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24">
        <v>30</v>
      </c>
      <c r="B34" s="24" t="s">
        <v>92</v>
      </c>
      <c r="C34" s="31" t="s">
        <v>79</v>
      </c>
      <c r="D34" s="24" t="s">
        <v>11</v>
      </c>
      <c r="E34" s="24" t="s">
        <v>9</v>
      </c>
      <c r="F34" s="31" t="s">
        <v>62</v>
      </c>
      <c r="G34" s="31" t="s">
        <v>70</v>
      </c>
      <c r="H34" s="31" t="s">
        <v>70</v>
      </c>
      <c r="I34" s="24" t="s">
        <v>293</v>
      </c>
      <c r="J34" s="24" t="s">
        <v>93</v>
      </c>
      <c r="K34" s="25">
        <v>30000</v>
      </c>
      <c r="L34" s="28"/>
      <c r="M34" s="1"/>
      <c r="N34" s="3"/>
      <c r="O34" s="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24">
        <v>31</v>
      </c>
      <c r="B35" s="24" t="s">
        <v>92</v>
      </c>
      <c r="C35" s="31" t="s">
        <v>79</v>
      </c>
      <c r="D35" s="24" t="s">
        <v>11</v>
      </c>
      <c r="E35" s="24" t="s">
        <v>9</v>
      </c>
      <c r="F35" s="31" t="s">
        <v>62</v>
      </c>
      <c r="G35" s="31" t="s">
        <v>70</v>
      </c>
      <c r="H35" s="31" t="s">
        <v>70</v>
      </c>
      <c r="I35" s="24" t="s">
        <v>293</v>
      </c>
      <c r="J35" s="24" t="s">
        <v>93</v>
      </c>
      <c r="K35" s="25">
        <v>30000</v>
      </c>
      <c r="L35" s="28"/>
      <c r="M35" s="1"/>
      <c r="N35" s="3"/>
      <c r="O35" s="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24">
        <v>32</v>
      </c>
      <c r="B36" s="24" t="s">
        <v>92</v>
      </c>
      <c r="C36" s="31" t="s">
        <v>79</v>
      </c>
      <c r="D36" s="24" t="s">
        <v>11</v>
      </c>
      <c r="E36" s="24" t="s">
        <v>9</v>
      </c>
      <c r="F36" s="31" t="s">
        <v>62</v>
      </c>
      <c r="G36" s="31" t="s">
        <v>70</v>
      </c>
      <c r="H36" s="31" t="s">
        <v>70</v>
      </c>
      <c r="I36" s="24" t="s">
        <v>294</v>
      </c>
      <c r="J36" s="24" t="s">
        <v>93</v>
      </c>
      <c r="K36" s="25">
        <v>30000</v>
      </c>
      <c r="L36" s="28"/>
      <c r="M36" s="1"/>
      <c r="N36" s="3"/>
      <c r="O36" s="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24">
        <v>33</v>
      </c>
      <c r="B37" s="24" t="s">
        <v>92</v>
      </c>
      <c r="C37" s="31" t="s">
        <v>79</v>
      </c>
      <c r="D37" s="24" t="s">
        <v>11</v>
      </c>
      <c r="E37" s="24" t="s">
        <v>9</v>
      </c>
      <c r="F37" s="31" t="s">
        <v>62</v>
      </c>
      <c r="G37" s="31" t="s">
        <v>70</v>
      </c>
      <c r="H37" s="31" t="s">
        <v>70</v>
      </c>
      <c r="I37" s="24" t="s">
        <v>295</v>
      </c>
      <c r="J37" s="24" t="s">
        <v>93</v>
      </c>
      <c r="K37" s="25">
        <v>40000</v>
      </c>
      <c r="L37" s="28"/>
      <c r="M37" s="1"/>
      <c r="N37" s="3"/>
      <c r="O37" s="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24">
        <v>34</v>
      </c>
      <c r="B38" s="24" t="s">
        <v>92</v>
      </c>
      <c r="C38" s="31" t="s">
        <v>79</v>
      </c>
      <c r="D38" s="24" t="s">
        <v>11</v>
      </c>
      <c r="E38" s="24" t="s">
        <v>9</v>
      </c>
      <c r="F38" s="31" t="s">
        <v>62</v>
      </c>
      <c r="G38" s="31" t="s">
        <v>70</v>
      </c>
      <c r="H38" s="31" t="s">
        <v>70</v>
      </c>
      <c r="I38" s="24" t="s">
        <v>296</v>
      </c>
      <c r="J38" s="24" t="s">
        <v>93</v>
      </c>
      <c r="K38" s="25">
        <v>40000</v>
      </c>
      <c r="L38" s="28"/>
      <c r="M38" s="1"/>
      <c r="N38" s="3"/>
      <c r="O38" s="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24">
        <v>35</v>
      </c>
      <c r="B39" s="24" t="s">
        <v>92</v>
      </c>
      <c r="C39" s="31" t="s">
        <v>79</v>
      </c>
      <c r="D39" s="24" t="s">
        <v>11</v>
      </c>
      <c r="E39" s="24" t="s">
        <v>9</v>
      </c>
      <c r="F39" s="31" t="s">
        <v>62</v>
      </c>
      <c r="G39" s="31" t="s">
        <v>70</v>
      </c>
      <c r="H39" s="31" t="s">
        <v>70</v>
      </c>
      <c r="I39" s="24" t="s">
        <v>297</v>
      </c>
      <c r="J39" s="24" t="s">
        <v>93</v>
      </c>
      <c r="K39" s="25">
        <v>40000</v>
      </c>
      <c r="L39" s="28"/>
      <c r="M39" s="1"/>
      <c r="N39" s="3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24">
        <v>36</v>
      </c>
      <c r="B40" s="24" t="s">
        <v>92</v>
      </c>
      <c r="C40" s="31" t="s">
        <v>79</v>
      </c>
      <c r="D40" s="24" t="s">
        <v>11</v>
      </c>
      <c r="E40" s="24" t="s">
        <v>9</v>
      </c>
      <c r="F40" s="31" t="s">
        <v>62</v>
      </c>
      <c r="G40" s="31" t="s">
        <v>70</v>
      </c>
      <c r="H40" s="31" t="s">
        <v>70</v>
      </c>
      <c r="I40" s="24" t="s">
        <v>283</v>
      </c>
      <c r="J40" s="24" t="s">
        <v>93</v>
      </c>
      <c r="K40" s="25">
        <v>40000</v>
      </c>
      <c r="L40" s="28"/>
      <c r="M40" s="1"/>
      <c r="N40" s="3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24">
        <v>37</v>
      </c>
      <c r="B41" s="24" t="s">
        <v>92</v>
      </c>
      <c r="C41" s="31" t="s">
        <v>79</v>
      </c>
      <c r="D41" s="24" t="s">
        <v>11</v>
      </c>
      <c r="E41" s="24" t="s">
        <v>9</v>
      </c>
      <c r="F41" s="31" t="s">
        <v>62</v>
      </c>
      <c r="G41" s="31" t="s">
        <v>70</v>
      </c>
      <c r="H41" s="31" t="s">
        <v>70</v>
      </c>
      <c r="I41" s="24" t="s">
        <v>293</v>
      </c>
      <c r="J41" s="24" t="s">
        <v>93</v>
      </c>
      <c r="K41" s="25">
        <v>40000</v>
      </c>
      <c r="L41" s="28"/>
      <c r="M41" s="1"/>
      <c r="N41" s="3"/>
      <c r="O41" s="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24">
        <v>38</v>
      </c>
      <c r="B42" s="24" t="s">
        <v>92</v>
      </c>
      <c r="C42" s="31" t="s">
        <v>79</v>
      </c>
      <c r="D42" s="24" t="s">
        <v>11</v>
      </c>
      <c r="E42" s="24" t="s">
        <v>9</v>
      </c>
      <c r="F42" s="31" t="s">
        <v>62</v>
      </c>
      <c r="G42" s="31" t="s">
        <v>70</v>
      </c>
      <c r="H42" s="31" t="s">
        <v>70</v>
      </c>
      <c r="I42" s="24" t="s">
        <v>284</v>
      </c>
      <c r="J42" s="24" t="s">
        <v>93</v>
      </c>
      <c r="K42" s="25">
        <v>40000</v>
      </c>
      <c r="L42" s="28"/>
      <c r="M42" s="1"/>
      <c r="N42" s="3"/>
      <c r="O42" s="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24">
        <v>39</v>
      </c>
      <c r="B43" s="24" t="s">
        <v>92</v>
      </c>
      <c r="C43" s="31" t="s">
        <v>79</v>
      </c>
      <c r="D43" s="24" t="s">
        <v>11</v>
      </c>
      <c r="E43" s="24" t="s">
        <v>9</v>
      </c>
      <c r="F43" s="31" t="s">
        <v>62</v>
      </c>
      <c r="G43" s="31" t="s">
        <v>70</v>
      </c>
      <c r="H43" s="31" t="s">
        <v>70</v>
      </c>
      <c r="I43" s="24" t="s">
        <v>298</v>
      </c>
      <c r="J43" s="24" t="s">
        <v>93</v>
      </c>
      <c r="K43" s="25">
        <v>80000</v>
      </c>
      <c r="L43" s="28"/>
      <c r="M43" s="1"/>
      <c r="N43" s="3"/>
      <c r="O43" s="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24">
        <v>40</v>
      </c>
      <c r="B44" s="24" t="s">
        <v>92</v>
      </c>
      <c r="C44" s="31" t="s">
        <v>79</v>
      </c>
      <c r="D44" s="24" t="s">
        <v>65</v>
      </c>
      <c r="E44" s="24" t="s">
        <v>66</v>
      </c>
      <c r="F44" s="31" t="s">
        <v>62</v>
      </c>
      <c r="G44" s="31" t="s">
        <v>66</v>
      </c>
      <c r="H44" s="31" t="s">
        <v>66</v>
      </c>
      <c r="I44" s="24" t="s">
        <v>286</v>
      </c>
      <c r="J44" s="24" t="s">
        <v>94</v>
      </c>
      <c r="K44" s="25">
        <v>131000</v>
      </c>
      <c r="L44" s="28"/>
      <c r="M44" s="1"/>
      <c r="N44" s="3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24">
        <v>41</v>
      </c>
      <c r="B45" s="24" t="s">
        <v>92</v>
      </c>
      <c r="C45" s="31" t="s">
        <v>81</v>
      </c>
      <c r="D45" s="24" t="s">
        <v>65</v>
      </c>
      <c r="E45" s="24" t="s">
        <v>66</v>
      </c>
      <c r="F45" s="31" t="s">
        <v>62</v>
      </c>
      <c r="G45" s="31" t="s">
        <v>66</v>
      </c>
      <c r="H45" s="31" t="s">
        <v>66</v>
      </c>
      <c r="I45" s="24" t="s">
        <v>299</v>
      </c>
      <c r="J45" s="24" t="s">
        <v>271</v>
      </c>
      <c r="K45" s="25">
        <v>200000</v>
      </c>
      <c r="L45" s="28"/>
      <c r="M45" s="1"/>
      <c r="N45" s="3"/>
      <c r="O45" s="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24">
        <v>42</v>
      </c>
      <c r="B46" s="24" t="s">
        <v>92</v>
      </c>
      <c r="C46" s="31" t="s">
        <v>81</v>
      </c>
      <c r="D46" s="24" t="s">
        <v>65</v>
      </c>
      <c r="E46" s="24" t="s">
        <v>66</v>
      </c>
      <c r="F46" s="31" t="s">
        <v>62</v>
      </c>
      <c r="G46" s="31" t="s">
        <v>70</v>
      </c>
      <c r="H46" s="31" t="s">
        <v>70</v>
      </c>
      <c r="I46" s="24" t="s">
        <v>289</v>
      </c>
      <c r="J46" s="24" t="s">
        <v>242</v>
      </c>
      <c r="K46" s="25">
        <v>300000</v>
      </c>
      <c r="L46" s="28"/>
      <c r="M46" s="1"/>
      <c r="N46" s="3"/>
      <c r="O46" s="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24">
        <v>43</v>
      </c>
      <c r="B47" s="24" t="s">
        <v>92</v>
      </c>
      <c r="C47" s="31" t="s">
        <v>79</v>
      </c>
      <c r="D47" s="24" t="s">
        <v>67</v>
      </c>
      <c r="E47" s="24" t="s">
        <v>9</v>
      </c>
      <c r="F47" s="31" t="s">
        <v>62</v>
      </c>
      <c r="G47" s="31" t="s">
        <v>70</v>
      </c>
      <c r="H47" s="31" t="s">
        <v>70</v>
      </c>
      <c r="I47" s="24" t="s">
        <v>300</v>
      </c>
      <c r="J47" s="24" t="s">
        <v>76</v>
      </c>
      <c r="K47" s="25">
        <v>500000</v>
      </c>
      <c r="L47" s="28"/>
      <c r="M47" s="1"/>
      <c r="N47" s="3"/>
      <c r="O47" s="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24">
        <v>44</v>
      </c>
      <c r="B48" s="24" t="s">
        <v>92</v>
      </c>
      <c r="C48" s="31" t="s">
        <v>79</v>
      </c>
      <c r="D48" s="24" t="s">
        <v>67</v>
      </c>
      <c r="E48" s="24" t="s">
        <v>9</v>
      </c>
      <c r="F48" s="31" t="s">
        <v>62</v>
      </c>
      <c r="G48" s="31" t="s">
        <v>70</v>
      </c>
      <c r="H48" s="31" t="s">
        <v>70</v>
      </c>
      <c r="I48" s="24" t="s">
        <v>301</v>
      </c>
      <c r="J48" s="24" t="s">
        <v>245</v>
      </c>
      <c r="K48" s="25">
        <v>500000</v>
      </c>
      <c r="L48" s="28"/>
      <c r="M48" s="1"/>
      <c r="N48" s="3"/>
      <c r="O48" s="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24">
        <v>45</v>
      </c>
      <c r="B49" s="24" t="s">
        <v>92</v>
      </c>
      <c r="C49" s="31" t="s">
        <v>81</v>
      </c>
      <c r="D49" s="24" t="s">
        <v>67</v>
      </c>
      <c r="E49" s="24" t="s">
        <v>9</v>
      </c>
      <c r="F49" s="31" t="s">
        <v>62</v>
      </c>
      <c r="G49" s="31" t="s">
        <v>70</v>
      </c>
      <c r="H49" s="31" t="s">
        <v>70</v>
      </c>
      <c r="I49" s="24" t="s">
        <v>302</v>
      </c>
      <c r="J49" s="24" t="s">
        <v>242</v>
      </c>
      <c r="K49" s="25">
        <v>5000000</v>
      </c>
      <c r="L49" s="28"/>
      <c r="M49" s="1"/>
      <c r="N49" s="3"/>
      <c r="O49" s="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24">
        <v>46</v>
      </c>
      <c r="B50" s="24" t="s">
        <v>95</v>
      </c>
      <c r="C50" s="31" t="s">
        <v>79</v>
      </c>
      <c r="D50" s="24" t="s">
        <v>11</v>
      </c>
      <c r="E50" s="24" t="s">
        <v>9</v>
      </c>
      <c r="F50" s="31" t="s">
        <v>62</v>
      </c>
      <c r="G50" s="31" t="s">
        <v>70</v>
      </c>
      <c r="H50" s="31" t="s">
        <v>70</v>
      </c>
      <c r="I50" s="24" t="s">
        <v>284</v>
      </c>
      <c r="J50" s="24" t="s">
        <v>80</v>
      </c>
      <c r="K50" s="25">
        <v>2000</v>
      </c>
      <c r="L50" s="28"/>
      <c r="M50" s="1"/>
      <c r="N50" s="3"/>
      <c r="O50" s="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24">
        <v>47</v>
      </c>
      <c r="B51" s="24" t="s">
        <v>95</v>
      </c>
      <c r="C51" s="31" t="s">
        <v>81</v>
      </c>
      <c r="D51" s="24" t="s">
        <v>67</v>
      </c>
      <c r="E51" s="24" t="s">
        <v>9</v>
      </c>
      <c r="F51" s="31" t="s">
        <v>62</v>
      </c>
      <c r="G51" s="31" t="s">
        <v>70</v>
      </c>
      <c r="H51" s="31" t="s">
        <v>70</v>
      </c>
      <c r="I51" s="24" t="s">
        <v>303</v>
      </c>
      <c r="J51" s="24" t="s">
        <v>242</v>
      </c>
      <c r="K51" s="25">
        <v>100000</v>
      </c>
      <c r="L51" s="28"/>
      <c r="M51" s="1"/>
      <c r="N51" s="3"/>
      <c r="O51" s="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24">
        <v>48</v>
      </c>
      <c r="B52" s="24" t="s">
        <v>95</v>
      </c>
      <c r="C52" s="31" t="s">
        <v>81</v>
      </c>
      <c r="D52" s="24" t="s">
        <v>11</v>
      </c>
      <c r="E52" s="24" t="s">
        <v>9</v>
      </c>
      <c r="F52" s="31" t="s">
        <v>62</v>
      </c>
      <c r="G52" s="31" t="s">
        <v>70</v>
      </c>
      <c r="H52" s="31" t="s">
        <v>70</v>
      </c>
      <c r="I52" s="24" t="s">
        <v>304</v>
      </c>
      <c r="J52" s="24" t="s">
        <v>242</v>
      </c>
      <c r="K52" s="25">
        <v>100000</v>
      </c>
      <c r="L52" s="28"/>
      <c r="M52" s="1"/>
      <c r="N52" s="3"/>
      <c r="O52" s="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24">
        <v>49</v>
      </c>
      <c r="B53" s="24" t="s">
        <v>95</v>
      </c>
      <c r="C53" s="31" t="s">
        <v>81</v>
      </c>
      <c r="D53" s="24" t="s">
        <v>67</v>
      </c>
      <c r="E53" s="24" t="s">
        <v>9</v>
      </c>
      <c r="F53" s="31" t="s">
        <v>62</v>
      </c>
      <c r="G53" s="31" t="s">
        <v>70</v>
      </c>
      <c r="H53" s="31" t="s">
        <v>70</v>
      </c>
      <c r="I53" s="24" t="s">
        <v>305</v>
      </c>
      <c r="J53" s="24" t="s">
        <v>242</v>
      </c>
      <c r="K53" s="25">
        <v>100000</v>
      </c>
      <c r="L53" s="28"/>
      <c r="M53" s="1"/>
      <c r="N53" s="3"/>
      <c r="O53" s="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24">
        <v>50</v>
      </c>
      <c r="B54" s="24" t="s">
        <v>95</v>
      </c>
      <c r="C54" s="31" t="s">
        <v>81</v>
      </c>
      <c r="D54" s="24" t="s">
        <v>11</v>
      </c>
      <c r="E54" s="24" t="s">
        <v>9</v>
      </c>
      <c r="F54" s="31" t="s">
        <v>62</v>
      </c>
      <c r="G54" s="31" t="s">
        <v>70</v>
      </c>
      <c r="H54" s="31" t="s">
        <v>70</v>
      </c>
      <c r="I54" s="24" t="s">
        <v>284</v>
      </c>
      <c r="J54" s="24" t="s">
        <v>242</v>
      </c>
      <c r="K54" s="25">
        <v>100000</v>
      </c>
      <c r="L54" s="28"/>
      <c r="M54" s="1"/>
      <c r="N54" s="3"/>
      <c r="O54" s="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24">
        <v>51</v>
      </c>
      <c r="B55" s="24" t="s">
        <v>95</v>
      </c>
      <c r="C55" s="31" t="s">
        <v>81</v>
      </c>
      <c r="D55" s="24" t="s">
        <v>67</v>
      </c>
      <c r="E55" s="24" t="s">
        <v>9</v>
      </c>
      <c r="F55" s="31" t="s">
        <v>62</v>
      </c>
      <c r="G55" s="31" t="s">
        <v>70</v>
      </c>
      <c r="H55" s="31" t="s">
        <v>70</v>
      </c>
      <c r="I55" s="24" t="s">
        <v>306</v>
      </c>
      <c r="J55" s="24" t="s">
        <v>242</v>
      </c>
      <c r="K55" s="25">
        <v>300000</v>
      </c>
      <c r="L55" s="28"/>
      <c r="M55" s="1"/>
      <c r="N55" s="3"/>
      <c r="O55" s="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24">
        <v>52</v>
      </c>
      <c r="B56" s="24" t="s">
        <v>95</v>
      </c>
      <c r="C56" s="31" t="s">
        <v>81</v>
      </c>
      <c r="D56" s="24" t="s">
        <v>11</v>
      </c>
      <c r="E56" s="24" t="s">
        <v>9</v>
      </c>
      <c r="F56" s="31" t="s">
        <v>62</v>
      </c>
      <c r="G56" s="31" t="s">
        <v>70</v>
      </c>
      <c r="H56" s="31" t="s">
        <v>70</v>
      </c>
      <c r="I56" s="24" t="s">
        <v>307</v>
      </c>
      <c r="J56" s="24" t="s">
        <v>242</v>
      </c>
      <c r="K56" s="25">
        <v>300000</v>
      </c>
      <c r="L56" s="28"/>
      <c r="M56" s="1"/>
      <c r="N56" s="3"/>
      <c r="O56" s="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24">
        <v>53</v>
      </c>
      <c r="B57" s="24" t="s">
        <v>95</v>
      </c>
      <c r="C57" s="31" t="s">
        <v>81</v>
      </c>
      <c r="D57" s="24" t="s">
        <v>11</v>
      </c>
      <c r="E57" s="24" t="s">
        <v>9</v>
      </c>
      <c r="F57" s="31" t="s">
        <v>62</v>
      </c>
      <c r="G57" s="31" t="s">
        <v>70</v>
      </c>
      <c r="H57" s="31" t="s">
        <v>70</v>
      </c>
      <c r="I57" s="24" t="s">
        <v>308</v>
      </c>
      <c r="J57" s="24" t="s">
        <v>242</v>
      </c>
      <c r="K57" s="25">
        <v>500000</v>
      </c>
      <c r="L57" s="28"/>
      <c r="M57" s="1"/>
      <c r="N57" s="3"/>
      <c r="O57" s="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24">
        <v>54</v>
      </c>
      <c r="B58" s="24" t="s">
        <v>95</v>
      </c>
      <c r="C58" s="31" t="s">
        <v>81</v>
      </c>
      <c r="D58" s="24" t="s">
        <v>11</v>
      </c>
      <c r="E58" s="24" t="s">
        <v>9</v>
      </c>
      <c r="F58" s="31" t="s">
        <v>62</v>
      </c>
      <c r="G58" s="31" t="s">
        <v>70</v>
      </c>
      <c r="H58" s="31" t="s">
        <v>70</v>
      </c>
      <c r="I58" s="24" t="s">
        <v>309</v>
      </c>
      <c r="J58" s="24" t="s">
        <v>96</v>
      </c>
      <c r="K58" s="25">
        <v>1000000</v>
      </c>
      <c r="L58" s="28"/>
      <c r="M58" s="1"/>
      <c r="N58" s="3"/>
      <c r="O58" s="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24">
        <v>55</v>
      </c>
      <c r="B59" s="24" t="s">
        <v>95</v>
      </c>
      <c r="C59" s="31" t="s">
        <v>81</v>
      </c>
      <c r="D59" s="24" t="s">
        <v>67</v>
      </c>
      <c r="E59" s="24" t="s">
        <v>66</v>
      </c>
      <c r="F59" s="31" t="s">
        <v>62</v>
      </c>
      <c r="G59" s="31" t="s">
        <v>70</v>
      </c>
      <c r="H59" s="31" t="s">
        <v>70</v>
      </c>
      <c r="I59" s="24" t="s">
        <v>310</v>
      </c>
      <c r="J59" s="24" t="s">
        <v>242</v>
      </c>
      <c r="K59" s="25">
        <v>1000000</v>
      </c>
      <c r="L59" s="28"/>
      <c r="M59" s="1"/>
      <c r="N59" s="3"/>
      <c r="O59" s="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24">
        <v>56</v>
      </c>
      <c r="B60" s="24" t="s">
        <v>95</v>
      </c>
      <c r="C60" s="31" t="s">
        <v>81</v>
      </c>
      <c r="D60" s="24" t="s">
        <v>65</v>
      </c>
      <c r="E60" s="24" t="s">
        <v>9</v>
      </c>
      <c r="F60" s="31" t="s">
        <v>62</v>
      </c>
      <c r="G60" s="31" t="s">
        <v>70</v>
      </c>
      <c r="H60" s="31" t="s">
        <v>70</v>
      </c>
      <c r="I60" s="24" t="s">
        <v>253</v>
      </c>
      <c r="J60" s="24" t="s">
        <v>242</v>
      </c>
      <c r="K60" s="25">
        <v>1000000</v>
      </c>
      <c r="L60" s="28"/>
      <c r="M60" s="1"/>
      <c r="N60" s="3"/>
      <c r="O60" s="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24">
        <v>57</v>
      </c>
      <c r="B61" s="24" t="s">
        <v>95</v>
      </c>
      <c r="C61" s="31" t="s">
        <v>81</v>
      </c>
      <c r="D61" s="24" t="s">
        <v>67</v>
      </c>
      <c r="E61" s="24" t="s">
        <v>9</v>
      </c>
      <c r="F61" s="31" t="s">
        <v>62</v>
      </c>
      <c r="G61" s="31" t="s">
        <v>70</v>
      </c>
      <c r="H61" s="31" t="s">
        <v>70</v>
      </c>
      <c r="I61" s="24" t="s">
        <v>311</v>
      </c>
      <c r="J61" s="24" t="s">
        <v>242</v>
      </c>
      <c r="K61" s="25">
        <v>2000000</v>
      </c>
      <c r="L61" s="28"/>
      <c r="M61" s="1"/>
      <c r="N61" s="3"/>
      <c r="O61" s="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24">
        <v>58</v>
      </c>
      <c r="B62" s="24" t="s">
        <v>98</v>
      </c>
      <c r="C62" s="31" t="s">
        <v>79</v>
      </c>
      <c r="D62" s="24" t="s">
        <v>11</v>
      </c>
      <c r="E62" s="24" t="s">
        <v>9</v>
      </c>
      <c r="F62" s="31" t="s">
        <v>62</v>
      </c>
      <c r="G62" s="31" t="s">
        <v>70</v>
      </c>
      <c r="H62" s="31" t="s">
        <v>70</v>
      </c>
      <c r="I62" s="24" t="s">
        <v>312</v>
      </c>
      <c r="J62" s="24" t="s">
        <v>80</v>
      </c>
      <c r="K62" s="25">
        <v>3000</v>
      </c>
      <c r="L62" s="28"/>
      <c r="M62" s="1"/>
      <c r="N62" s="3"/>
      <c r="O62" s="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24">
        <v>59</v>
      </c>
      <c r="B63" s="24" t="s">
        <v>98</v>
      </c>
      <c r="C63" s="31" t="s">
        <v>79</v>
      </c>
      <c r="D63" s="24" t="s">
        <v>11</v>
      </c>
      <c r="E63" s="24" t="s">
        <v>9</v>
      </c>
      <c r="F63" s="31" t="s">
        <v>62</v>
      </c>
      <c r="G63" s="31" t="s">
        <v>70</v>
      </c>
      <c r="H63" s="31" t="s">
        <v>70</v>
      </c>
      <c r="I63" s="24" t="s">
        <v>313</v>
      </c>
      <c r="J63" s="24" t="s">
        <v>76</v>
      </c>
      <c r="K63" s="25">
        <v>10000</v>
      </c>
      <c r="L63" s="28"/>
      <c r="M63" s="1"/>
      <c r="N63" s="3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24">
        <v>60</v>
      </c>
      <c r="B64" s="24" t="s">
        <v>98</v>
      </c>
      <c r="C64" s="31" t="s">
        <v>81</v>
      </c>
      <c r="D64" s="24" t="s">
        <v>11</v>
      </c>
      <c r="E64" s="24" t="s">
        <v>9</v>
      </c>
      <c r="F64" s="31" t="s">
        <v>62</v>
      </c>
      <c r="G64" s="31" t="s">
        <v>70</v>
      </c>
      <c r="H64" s="31" t="s">
        <v>70</v>
      </c>
      <c r="I64" s="24" t="s">
        <v>279</v>
      </c>
      <c r="J64" s="24" t="s">
        <v>272</v>
      </c>
      <c r="K64" s="25">
        <v>30000</v>
      </c>
      <c r="L64" s="28"/>
      <c r="M64" s="1"/>
      <c r="N64" s="3"/>
      <c r="O64" s="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24">
        <v>61</v>
      </c>
      <c r="B65" s="24" t="s">
        <v>98</v>
      </c>
      <c r="C65" s="31" t="s">
        <v>81</v>
      </c>
      <c r="D65" s="24" t="s">
        <v>11</v>
      </c>
      <c r="E65" s="24" t="s">
        <v>9</v>
      </c>
      <c r="F65" s="31" t="s">
        <v>62</v>
      </c>
      <c r="G65" s="31" t="s">
        <v>70</v>
      </c>
      <c r="H65" s="31" t="s">
        <v>70</v>
      </c>
      <c r="I65" s="24" t="s">
        <v>314</v>
      </c>
      <c r="J65" s="24" t="s">
        <v>242</v>
      </c>
      <c r="K65" s="25">
        <v>100000</v>
      </c>
      <c r="L65" s="28"/>
      <c r="M65" s="1"/>
      <c r="N65" s="3"/>
      <c r="O65" s="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24">
        <v>62</v>
      </c>
      <c r="B66" s="24" t="s">
        <v>98</v>
      </c>
      <c r="C66" s="31" t="s">
        <v>81</v>
      </c>
      <c r="D66" s="24" t="s">
        <v>11</v>
      </c>
      <c r="E66" s="24" t="s">
        <v>9</v>
      </c>
      <c r="F66" s="31" t="s">
        <v>62</v>
      </c>
      <c r="G66" s="31" t="s">
        <v>70</v>
      </c>
      <c r="H66" s="31" t="s">
        <v>70</v>
      </c>
      <c r="I66" s="24" t="s">
        <v>281</v>
      </c>
      <c r="J66" s="24" t="s">
        <v>242</v>
      </c>
      <c r="K66" s="25">
        <v>100000</v>
      </c>
      <c r="L66" s="28"/>
      <c r="M66" s="1"/>
      <c r="N66" s="3"/>
      <c r="O66" s="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24">
        <v>63</v>
      </c>
      <c r="B67" s="24" t="s">
        <v>98</v>
      </c>
      <c r="C67" s="31" t="s">
        <v>81</v>
      </c>
      <c r="D67" s="24" t="s">
        <v>11</v>
      </c>
      <c r="E67" s="24" t="s">
        <v>9</v>
      </c>
      <c r="F67" s="31" t="s">
        <v>62</v>
      </c>
      <c r="G67" s="31" t="s">
        <v>70</v>
      </c>
      <c r="H67" s="31" t="s">
        <v>70</v>
      </c>
      <c r="I67" s="24" t="s">
        <v>283</v>
      </c>
      <c r="J67" s="24" t="s">
        <v>242</v>
      </c>
      <c r="K67" s="25">
        <v>100000</v>
      </c>
      <c r="L67" s="28"/>
      <c r="M67" s="1"/>
      <c r="N67" s="3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24">
        <v>64</v>
      </c>
      <c r="B68" s="24" t="s">
        <v>98</v>
      </c>
      <c r="C68" s="31" t="s">
        <v>81</v>
      </c>
      <c r="D68" s="24" t="s">
        <v>11</v>
      </c>
      <c r="E68" s="24" t="s">
        <v>9</v>
      </c>
      <c r="F68" s="31" t="s">
        <v>62</v>
      </c>
      <c r="G68" s="31" t="s">
        <v>70</v>
      </c>
      <c r="H68" s="31" t="s">
        <v>70</v>
      </c>
      <c r="I68" s="24" t="s">
        <v>315</v>
      </c>
      <c r="J68" s="24" t="s">
        <v>242</v>
      </c>
      <c r="K68" s="25">
        <v>200000</v>
      </c>
      <c r="L68" s="28"/>
      <c r="M68" s="1"/>
      <c r="N68" s="3"/>
      <c r="O68" s="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24">
        <v>65</v>
      </c>
      <c r="B69" s="24" t="s">
        <v>98</v>
      </c>
      <c r="C69" s="31" t="s">
        <v>81</v>
      </c>
      <c r="D69" s="24" t="s">
        <v>11</v>
      </c>
      <c r="E69" s="24" t="s">
        <v>9</v>
      </c>
      <c r="F69" s="31" t="s">
        <v>62</v>
      </c>
      <c r="G69" s="31" t="s">
        <v>70</v>
      </c>
      <c r="H69" s="31" t="s">
        <v>70</v>
      </c>
      <c r="I69" s="24" t="s">
        <v>316</v>
      </c>
      <c r="J69" s="24" t="s">
        <v>242</v>
      </c>
      <c r="K69" s="25">
        <v>300000</v>
      </c>
      <c r="L69" s="28"/>
      <c r="M69" s="1"/>
      <c r="N69" s="3"/>
      <c r="O69" s="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24">
        <v>66</v>
      </c>
      <c r="B70" s="24" t="s">
        <v>98</v>
      </c>
      <c r="C70" s="31" t="s">
        <v>81</v>
      </c>
      <c r="D70" s="24" t="s">
        <v>67</v>
      </c>
      <c r="E70" s="24" t="s">
        <v>9</v>
      </c>
      <c r="F70" s="31" t="s">
        <v>62</v>
      </c>
      <c r="G70" s="31" t="s">
        <v>70</v>
      </c>
      <c r="H70" s="31" t="s">
        <v>70</v>
      </c>
      <c r="I70" s="24" t="s">
        <v>254</v>
      </c>
      <c r="J70" s="24" t="s">
        <v>99</v>
      </c>
      <c r="K70" s="25">
        <v>450000</v>
      </c>
      <c r="L70" s="28"/>
      <c r="M70" s="1"/>
      <c r="N70" s="3"/>
      <c r="O70" s="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24">
        <v>67</v>
      </c>
      <c r="B71" s="24" t="s">
        <v>98</v>
      </c>
      <c r="C71" s="31" t="s">
        <v>81</v>
      </c>
      <c r="D71" s="24" t="s">
        <v>11</v>
      </c>
      <c r="E71" s="24" t="s">
        <v>9</v>
      </c>
      <c r="F71" s="31" t="s">
        <v>62</v>
      </c>
      <c r="G71" s="31" t="s">
        <v>70</v>
      </c>
      <c r="H71" s="31" t="s">
        <v>70</v>
      </c>
      <c r="I71" s="24" t="s">
        <v>281</v>
      </c>
      <c r="J71" s="24" t="s">
        <v>242</v>
      </c>
      <c r="K71" s="25">
        <v>1000000</v>
      </c>
      <c r="L71" s="28"/>
      <c r="M71" s="1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6" ht="24" customHeight="1">
      <c r="A72" s="24">
        <v>68</v>
      </c>
      <c r="B72" s="24" t="s">
        <v>98</v>
      </c>
      <c r="C72" s="31" t="s">
        <v>81</v>
      </c>
      <c r="D72" s="24" t="s">
        <v>67</v>
      </c>
      <c r="E72" s="24" t="s">
        <v>9</v>
      </c>
      <c r="F72" s="31" t="s">
        <v>62</v>
      </c>
      <c r="G72" s="31" t="s">
        <v>70</v>
      </c>
      <c r="H72" s="31" t="s">
        <v>70</v>
      </c>
      <c r="I72" s="24" t="s">
        <v>255</v>
      </c>
      <c r="J72" s="24" t="s">
        <v>242</v>
      </c>
      <c r="K72" s="25">
        <v>1000000</v>
      </c>
      <c r="L72" s="28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" customHeight="1">
      <c r="A73" s="24">
        <v>69</v>
      </c>
      <c r="B73" s="24" t="s">
        <v>100</v>
      </c>
      <c r="C73" s="31" t="s">
        <v>79</v>
      </c>
      <c r="D73" s="24" t="s">
        <v>11</v>
      </c>
      <c r="E73" s="24" t="s">
        <v>9</v>
      </c>
      <c r="F73" s="31" t="s">
        <v>62</v>
      </c>
      <c r="G73" s="31" t="s">
        <v>70</v>
      </c>
      <c r="H73" s="31" t="s">
        <v>70</v>
      </c>
      <c r="I73" s="24" t="s">
        <v>317</v>
      </c>
      <c r="J73" s="24" t="s">
        <v>80</v>
      </c>
      <c r="K73" s="25">
        <v>1000</v>
      </c>
      <c r="L73" s="2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4" customHeight="1">
      <c r="A74" s="24">
        <v>70</v>
      </c>
      <c r="B74" s="24" t="s">
        <v>100</v>
      </c>
      <c r="C74" s="31" t="s">
        <v>79</v>
      </c>
      <c r="D74" s="24" t="s">
        <v>11</v>
      </c>
      <c r="E74" s="24" t="s">
        <v>9</v>
      </c>
      <c r="F74" s="31" t="s">
        <v>62</v>
      </c>
      <c r="G74" s="31" t="s">
        <v>70</v>
      </c>
      <c r="H74" s="31" t="s">
        <v>70</v>
      </c>
      <c r="I74" s="24" t="s">
        <v>318</v>
      </c>
      <c r="J74" s="24" t="s">
        <v>80</v>
      </c>
      <c r="K74" s="25">
        <v>3000</v>
      </c>
      <c r="L74" s="2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" customHeight="1">
      <c r="A75" s="24">
        <v>71</v>
      </c>
      <c r="B75" s="24" t="s">
        <v>100</v>
      </c>
      <c r="C75" s="31" t="s">
        <v>79</v>
      </c>
      <c r="D75" s="24" t="s">
        <v>11</v>
      </c>
      <c r="E75" s="24" t="s">
        <v>9</v>
      </c>
      <c r="F75" s="31" t="s">
        <v>62</v>
      </c>
      <c r="G75" s="31" t="s">
        <v>70</v>
      </c>
      <c r="H75" s="31" t="s">
        <v>70</v>
      </c>
      <c r="I75" s="24" t="s">
        <v>318</v>
      </c>
      <c r="J75" s="24" t="s">
        <v>80</v>
      </c>
      <c r="K75" s="25">
        <v>5000</v>
      </c>
      <c r="L75" s="2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4" customHeight="1">
      <c r="A76" s="24">
        <v>72</v>
      </c>
      <c r="B76" s="24" t="s">
        <v>100</v>
      </c>
      <c r="C76" s="31" t="s">
        <v>79</v>
      </c>
      <c r="D76" s="24" t="s">
        <v>11</v>
      </c>
      <c r="E76" s="24" t="s">
        <v>9</v>
      </c>
      <c r="F76" s="31" t="s">
        <v>62</v>
      </c>
      <c r="G76" s="31" t="s">
        <v>70</v>
      </c>
      <c r="H76" s="31" t="s">
        <v>70</v>
      </c>
      <c r="I76" s="24" t="s">
        <v>317</v>
      </c>
      <c r="J76" s="24" t="s">
        <v>80</v>
      </c>
      <c r="K76" s="25">
        <v>5000</v>
      </c>
      <c r="L76" s="2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4" customHeight="1">
      <c r="A77" s="24">
        <v>73</v>
      </c>
      <c r="B77" s="24" t="s">
        <v>100</v>
      </c>
      <c r="C77" s="31" t="s">
        <v>81</v>
      </c>
      <c r="D77" s="24" t="s">
        <v>11</v>
      </c>
      <c r="E77" s="24" t="s">
        <v>9</v>
      </c>
      <c r="F77" s="31" t="s">
        <v>62</v>
      </c>
      <c r="G77" s="31" t="s">
        <v>70</v>
      </c>
      <c r="H77" s="31" t="s">
        <v>70</v>
      </c>
      <c r="I77" s="24" t="s">
        <v>297</v>
      </c>
      <c r="J77" s="24" t="s">
        <v>96</v>
      </c>
      <c r="K77" s="25">
        <v>100000</v>
      </c>
      <c r="L77" s="2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4" customHeight="1">
      <c r="A78" s="24">
        <v>74</v>
      </c>
      <c r="B78" s="24" t="s">
        <v>100</v>
      </c>
      <c r="C78" s="31" t="s">
        <v>81</v>
      </c>
      <c r="D78" s="24" t="s">
        <v>11</v>
      </c>
      <c r="E78" s="24" t="s">
        <v>9</v>
      </c>
      <c r="F78" s="31" t="s">
        <v>62</v>
      </c>
      <c r="G78" s="31" t="s">
        <v>70</v>
      </c>
      <c r="H78" s="31" t="s">
        <v>70</v>
      </c>
      <c r="I78" s="24" t="s">
        <v>319</v>
      </c>
      <c r="J78" s="24" t="s">
        <v>242</v>
      </c>
      <c r="K78" s="25">
        <v>100000</v>
      </c>
      <c r="L78" s="2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4" customHeight="1">
      <c r="A79" s="24">
        <v>75</v>
      </c>
      <c r="B79" s="24" t="s">
        <v>100</v>
      </c>
      <c r="C79" s="31" t="s">
        <v>81</v>
      </c>
      <c r="D79" s="24" t="s">
        <v>11</v>
      </c>
      <c r="E79" s="24" t="s">
        <v>9</v>
      </c>
      <c r="F79" s="31" t="s">
        <v>62</v>
      </c>
      <c r="G79" s="31" t="s">
        <v>70</v>
      </c>
      <c r="H79" s="31" t="s">
        <v>70</v>
      </c>
      <c r="I79" s="24" t="s">
        <v>320</v>
      </c>
      <c r="J79" s="24" t="s">
        <v>242</v>
      </c>
      <c r="K79" s="25">
        <v>100000</v>
      </c>
      <c r="L79" s="2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" customHeight="1">
      <c r="A80" s="24">
        <v>76</v>
      </c>
      <c r="B80" s="24" t="s">
        <v>100</v>
      </c>
      <c r="C80" s="31" t="s">
        <v>81</v>
      </c>
      <c r="D80" s="24" t="s">
        <v>11</v>
      </c>
      <c r="E80" s="24" t="s">
        <v>9</v>
      </c>
      <c r="F80" s="31" t="s">
        <v>62</v>
      </c>
      <c r="G80" s="31" t="s">
        <v>70</v>
      </c>
      <c r="H80" s="31" t="s">
        <v>70</v>
      </c>
      <c r="I80" s="24" t="s">
        <v>283</v>
      </c>
      <c r="J80" s="24" t="s">
        <v>242</v>
      </c>
      <c r="K80" s="25">
        <v>100000</v>
      </c>
      <c r="L80" s="2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" customHeight="1">
      <c r="A81" s="24">
        <v>77</v>
      </c>
      <c r="B81" s="24" t="s">
        <v>100</v>
      </c>
      <c r="C81" s="31" t="s">
        <v>81</v>
      </c>
      <c r="D81" s="24" t="s">
        <v>65</v>
      </c>
      <c r="E81" s="24" t="s">
        <v>66</v>
      </c>
      <c r="F81" s="31" t="s">
        <v>62</v>
      </c>
      <c r="G81" s="31" t="s">
        <v>70</v>
      </c>
      <c r="H81" s="31" t="s">
        <v>70</v>
      </c>
      <c r="I81" s="24" t="s">
        <v>256</v>
      </c>
      <c r="J81" s="24" t="s">
        <v>242</v>
      </c>
      <c r="K81" s="25">
        <v>100000</v>
      </c>
      <c r="L81" s="2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" customHeight="1">
      <c r="A82" s="24">
        <v>78</v>
      </c>
      <c r="B82" s="24" t="s">
        <v>100</v>
      </c>
      <c r="C82" s="31" t="s">
        <v>81</v>
      </c>
      <c r="D82" s="24" t="s">
        <v>65</v>
      </c>
      <c r="E82" s="24" t="s">
        <v>66</v>
      </c>
      <c r="F82" s="31" t="s">
        <v>62</v>
      </c>
      <c r="G82" s="31" t="s">
        <v>70</v>
      </c>
      <c r="H82" s="31" t="s">
        <v>70</v>
      </c>
      <c r="I82" s="24" t="s">
        <v>256</v>
      </c>
      <c r="J82" s="24" t="s">
        <v>242</v>
      </c>
      <c r="K82" s="25">
        <v>100000</v>
      </c>
      <c r="L82" s="2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4" customHeight="1">
      <c r="A83" s="24">
        <v>79</v>
      </c>
      <c r="B83" s="24" t="s">
        <v>100</v>
      </c>
      <c r="C83" s="31" t="s">
        <v>81</v>
      </c>
      <c r="D83" s="24" t="s">
        <v>65</v>
      </c>
      <c r="E83" s="24" t="s">
        <v>66</v>
      </c>
      <c r="F83" s="31" t="s">
        <v>62</v>
      </c>
      <c r="G83" s="31" t="s">
        <v>70</v>
      </c>
      <c r="H83" s="31" t="s">
        <v>70</v>
      </c>
      <c r="I83" s="24" t="s">
        <v>282</v>
      </c>
      <c r="J83" s="24" t="s">
        <v>242</v>
      </c>
      <c r="K83" s="25">
        <v>100000</v>
      </c>
      <c r="L83" s="2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4" customHeight="1">
      <c r="A84" s="24">
        <v>80</v>
      </c>
      <c r="B84" s="24" t="s">
        <v>100</v>
      </c>
      <c r="C84" s="31" t="s">
        <v>81</v>
      </c>
      <c r="D84" s="24" t="s">
        <v>11</v>
      </c>
      <c r="E84" s="24" t="s">
        <v>9</v>
      </c>
      <c r="F84" s="31" t="s">
        <v>62</v>
      </c>
      <c r="G84" s="31" t="s">
        <v>70</v>
      </c>
      <c r="H84" s="31" t="s">
        <v>70</v>
      </c>
      <c r="I84" s="24" t="s">
        <v>321</v>
      </c>
      <c r="J84" s="24" t="s">
        <v>242</v>
      </c>
      <c r="K84" s="25">
        <v>200000</v>
      </c>
      <c r="L84" s="2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4" customHeight="1">
      <c r="A85" s="24">
        <v>81</v>
      </c>
      <c r="B85" s="24" t="s">
        <v>100</v>
      </c>
      <c r="C85" s="31" t="s">
        <v>81</v>
      </c>
      <c r="D85" s="24" t="s">
        <v>67</v>
      </c>
      <c r="E85" s="24" t="s">
        <v>9</v>
      </c>
      <c r="F85" s="31" t="s">
        <v>62</v>
      </c>
      <c r="G85" s="31" t="s">
        <v>70</v>
      </c>
      <c r="H85" s="31" t="s">
        <v>70</v>
      </c>
      <c r="I85" s="24" t="s">
        <v>257</v>
      </c>
      <c r="J85" s="24" t="s">
        <v>242</v>
      </c>
      <c r="K85" s="25">
        <v>200000</v>
      </c>
      <c r="L85" s="2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>
      <c r="A86" s="24">
        <v>82</v>
      </c>
      <c r="B86" s="24" t="s">
        <v>100</v>
      </c>
      <c r="C86" s="31" t="s">
        <v>81</v>
      </c>
      <c r="D86" s="24" t="s">
        <v>11</v>
      </c>
      <c r="E86" s="24" t="s">
        <v>9</v>
      </c>
      <c r="F86" s="31" t="s">
        <v>62</v>
      </c>
      <c r="G86" s="31" t="s">
        <v>70</v>
      </c>
      <c r="H86" s="31" t="s">
        <v>70</v>
      </c>
      <c r="I86" s="24" t="s">
        <v>322</v>
      </c>
      <c r="J86" s="24" t="s">
        <v>242</v>
      </c>
      <c r="K86" s="25">
        <v>300000</v>
      </c>
      <c r="L86" s="2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>
      <c r="A87" s="24">
        <v>83</v>
      </c>
      <c r="B87" s="24" t="s">
        <v>100</v>
      </c>
      <c r="C87" s="31" t="s">
        <v>81</v>
      </c>
      <c r="D87" s="24" t="s">
        <v>11</v>
      </c>
      <c r="E87" s="24" t="s">
        <v>9</v>
      </c>
      <c r="F87" s="31" t="s">
        <v>62</v>
      </c>
      <c r="G87" s="31" t="s">
        <v>70</v>
      </c>
      <c r="H87" s="31" t="s">
        <v>70</v>
      </c>
      <c r="I87" s="24" t="s">
        <v>323</v>
      </c>
      <c r="J87" s="24" t="s">
        <v>242</v>
      </c>
      <c r="K87" s="25">
        <v>300000</v>
      </c>
      <c r="L87" s="2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4" customHeight="1">
      <c r="A88" s="24">
        <v>84</v>
      </c>
      <c r="B88" s="24" t="s">
        <v>100</v>
      </c>
      <c r="C88" s="31" t="s">
        <v>81</v>
      </c>
      <c r="D88" s="24" t="s">
        <v>11</v>
      </c>
      <c r="E88" s="24" t="s">
        <v>9</v>
      </c>
      <c r="F88" s="31" t="s">
        <v>62</v>
      </c>
      <c r="G88" s="31" t="s">
        <v>70</v>
      </c>
      <c r="H88" s="31" t="s">
        <v>70</v>
      </c>
      <c r="I88" s="24" t="s">
        <v>324</v>
      </c>
      <c r="J88" s="24" t="s">
        <v>242</v>
      </c>
      <c r="K88" s="25">
        <v>300000</v>
      </c>
      <c r="L88" s="2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4" customHeight="1">
      <c r="A89" s="24">
        <v>85</v>
      </c>
      <c r="B89" s="24" t="s">
        <v>100</v>
      </c>
      <c r="C89" s="31" t="s">
        <v>81</v>
      </c>
      <c r="D89" s="24" t="s">
        <v>65</v>
      </c>
      <c r="E89" s="24" t="s">
        <v>66</v>
      </c>
      <c r="F89" s="31" t="s">
        <v>62</v>
      </c>
      <c r="G89" s="31" t="s">
        <v>70</v>
      </c>
      <c r="H89" s="31" t="s">
        <v>70</v>
      </c>
      <c r="I89" s="24" t="s">
        <v>325</v>
      </c>
      <c r="J89" s="24" t="s">
        <v>242</v>
      </c>
      <c r="K89" s="25">
        <v>500000</v>
      </c>
      <c r="L89" s="2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4" customHeight="1">
      <c r="A90" s="24">
        <v>86</v>
      </c>
      <c r="B90" s="24" t="s">
        <v>100</v>
      </c>
      <c r="C90" s="31" t="s">
        <v>81</v>
      </c>
      <c r="D90" s="24" t="s">
        <v>67</v>
      </c>
      <c r="E90" s="24" t="s">
        <v>9</v>
      </c>
      <c r="F90" s="31" t="s">
        <v>62</v>
      </c>
      <c r="G90" s="31" t="s">
        <v>70</v>
      </c>
      <c r="H90" s="31" t="s">
        <v>70</v>
      </c>
      <c r="I90" s="24" t="s">
        <v>326</v>
      </c>
      <c r="J90" s="24" t="s">
        <v>242</v>
      </c>
      <c r="K90" s="25">
        <v>500000</v>
      </c>
      <c r="L90" s="2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4" customHeight="1">
      <c r="A91" s="24">
        <v>87</v>
      </c>
      <c r="B91" s="24" t="s">
        <v>100</v>
      </c>
      <c r="C91" s="31" t="s">
        <v>81</v>
      </c>
      <c r="D91" s="24" t="s">
        <v>11</v>
      </c>
      <c r="E91" s="24" t="s">
        <v>9</v>
      </c>
      <c r="F91" s="31" t="s">
        <v>62</v>
      </c>
      <c r="G91" s="31" t="s">
        <v>70</v>
      </c>
      <c r="H91" s="31" t="s">
        <v>70</v>
      </c>
      <c r="I91" s="24" t="s">
        <v>327</v>
      </c>
      <c r="J91" s="24" t="s">
        <v>96</v>
      </c>
      <c r="K91" s="25">
        <v>1000000</v>
      </c>
      <c r="L91" s="2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4" customHeight="1">
      <c r="A92" s="24">
        <v>88</v>
      </c>
      <c r="B92" s="24" t="s">
        <v>100</v>
      </c>
      <c r="C92" s="31" t="s">
        <v>81</v>
      </c>
      <c r="D92" s="24" t="s">
        <v>67</v>
      </c>
      <c r="E92" s="24" t="s">
        <v>9</v>
      </c>
      <c r="F92" s="31" t="s">
        <v>62</v>
      </c>
      <c r="G92" s="31" t="s">
        <v>70</v>
      </c>
      <c r="H92" s="31" t="s">
        <v>70</v>
      </c>
      <c r="I92" s="24" t="s">
        <v>258</v>
      </c>
      <c r="J92" s="24" t="s">
        <v>91</v>
      </c>
      <c r="K92" s="25">
        <v>1483000</v>
      </c>
      <c r="L92" s="2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4" customHeight="1">
      <c r="A93" s="24">
        <v>89</v>
      </c>
      <c r="B93" s="24" t="s">
        <v>100</v>
      </c>
      <c r="C93" s="31" t="s">
        <v>81</v>
      </c>
      <c r="D93" s="24" t="s">
        <v>11</v>
      </c>
      <c r="E93" s="24" t="s">
        <v>9</v>
      </c>
      <c r="F93" s="31" t="s">
        <v>62</v>
      </c>
      <c r="G93" s="31" t="s">
        <v>70</v>
      </c>
      <c r="H93" s="31" t="s">
        <v>70</v>
      </c>
      <c r="I93" s="24" t="s">
        <v>284</v>
      </c>
      <c r="J93" s="24" t="s">
        <v>91</v>
      </c>
      <c r="K93" s="25">
        <v>2000000</v>
      </c>
      <c r="L93" s="2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4" customHeight="1">
      <c r="A94" s="24">
        <v>90</v>
      </c>
      <c r="B94" s="24" t="s">
        <v>101</v>
      </c>
      <c r="C94" s="31" t="s">
        <v>79</v>
      </c>
      <c r="D94" s="24" t="s">
        <v>11</v>
      </c>
      <c r="E94" s="24" t="s">
        <v>9</v>
      </c>
      <c r="F94" s="31" t="s">
        <v>62</v>
      </c>
      <c r="G94" s="31" t="s">
        <v>70</v>
      </c>
      <c r="H94" s="31" t="s">
        <v>70</v>
      </c>
      <c r="I94" s="24" t="s">
        <v>284</v>
      </c>
      <c r="J94" s="24" t="s">
        <v>80</v>
      </c>
      <c r="K94" s="25">
        <v>1000</v>
      </c>
      <c r="L94" s="2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4" customHeight="1">
      <c r="A95" s="24">
        <v>91</v>
      </c>
      <c r="B95" s="24" t="s">
        <v>101</v>
      </c>
      <c r="C95" s="31" t="s">
        <v>79</v>
      </c>
      <c r="D95" s="24" t="s">
        <v>11</v>
      </c>
      <c r="E95" s="24" t="s">
        <v>9</v>
      </c>
      <c r="F95" s="31" t="s">
        <v>62</v>
      </c>
      <c r="G95" s="31" t="s">
        <v>70</v>
      </c>
      <c r="H95" s="31" t="s">
        <v>70</v>
      </c>
      <c r="I95" s="24" t="s">
        <v>281</v>
      </c>
      <c r="J95" s="24" t="s">
        <v>80</v>
      </c>
      <c r="K95" s="25">
        <v>3000</v>
      </c>
      <c r="L95" s="2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4" customHeight="1">
      <c r="A96" s="24">
        <v>92</v>
      </c>
      <c r="B96" s="24" t="s">
        <v>101</v>
      </c>
      <c r="C96" s="31" t="s">
        <v>79</v>
      </c>
      <c r="D96" s="24" t="s">
        <v>11</v>
      </c>
      <c r="E96" s="24" t="s">
        <v>9</v>
      </c>
      <c r="F96" s="31" t="s">
        <v>62</v>
      </c>
      <c r="G96" s="31" t="s">
        <v>70</v>
      </c>
      <c r="H96" s="31" t="s">
        <v>70</v>
      </c>
      <c r="I96" s="24" t="s">
        <v>328</v>
      </c>
      <c r="J96" s="24" t="s">
        <v>80</v>
      </c>
      <c r="K96" s="25">
        <v>3000</v>
      </c>
      <c r="L96" s="2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 customHeight="1">
      <c r="A97" s="24">
        <v>93</v>
      </c>
      <c r="B97" s="24" t="s">
        <v>101</v>
      </c>
      <c r="C97" s="31" t="s">
        <v>81</v>
      </c>
      <c r="D97" s="24" t="s">
        <v>11</v>
      </c>
      <c r="E97" s="24" t="s">
        <v>9</v>
      </c>
      <c r="F97" s="31" t="s">
        <v>62</v>
      </c>
      <c r="G97" s="31" t="s">
        <v>70</v>
      </c>
      <c r="H97" s="31" t="s">
        <v>70</v>
      </c>
      <c r="I97" s="24" t="s">
        <v>314</v>
      </c>
      <c r="J97" s="24" t="s">
        <v>242</v>
      </c>
      <c r="K97" s="25">
        <v>100000</v>
      </c>
      <c r="L97" s="2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" customHeight="1">
      <c r="A98" s="24">
        <v>94</v>
      </c>
      <c r="B98" s="24" t="s">
        <v>101</v>
      </c>
      <c r="C98" s="31" t="s">
        <v>81</v>
      </c>
      <c r="D98" s="24" t="s">
        <v>11</v>
      </c>
      <c r="E98" s="24" t="s">
        <v>9</v>
      </c>
      <c r="F98" s="31" t="s">
        <v>62</v>
      </c>
      <c r="G98" s="31" t="s">
        <v>70</v>
      </c>
      <c r="H98" s="31" t="s">
        <v>70</v>
      </c>
      <c r="I98" s="24" t="s">
        <v>283</v>
      </c>
      <c r="J98" s="24" t="s">
        <v>242</v>
      </c>
      <c r="K98" s="25">
        <v>100000</v>
      </c>
      <c r="L98" s="2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" customHeight="1">
      <c r="A99" s="24">
        <v>95</v>
      </c>
      <c r="B99" s="24" t="s">
        <v>101</v>
      </c>
      <c r="C99" s="31" t="s">
        <v>81</v>
      </c>
      <c r="D99" s="24" t="s">
        <v>11</v>
      </c>
      <c r="E99" s="24" t="s">
        <v>9</v>
      </c>
      <c r="F99" s="31" t="s">
        <v>62</v>
      </c>
      <c r="G99" s="31" t="s">
        <v>70</v>
      </c>
      <c r="H99" s="31" t="s">
        <v>70</v>
      </c>
      <c r="I99" s="24" t="s">
        <v>281</v>
      </c>
      <c r="J99" s="24" t="s">
        <v>242</v>
      </c>
      <c r="K99" s="25">
        <v>100000</v>
      </c>
      <c r="L99" s="2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4" customHeight="1">
      <c r="A100" s="24">
        <v>96</v>
      </c>
      <c r="B100" s="24" t="s">
        <v>101</v>
      </c>
      <c r="C100" s="31" t="s">
        <v>81</v>
      </c>
      <c r="D100" s="24" t="s">
        <v>11</v>
      </c>
      <c r="E100" s="24" t="s">
        <v>9</v>
      </c>
      <c r="F100" s="31" t="s">
        <v>62</v>
      </c>
      <c r="G100" s="31" t="s">
        <v>70</v>
      </c>
      <c r="H100" s="31" t="s">
        <v>70</v>
      </c>
      <c r="I100" s="24" t="s">
        <v>329</v>
      </c>
      <c r="J100" s="24" t="s">
        <v>242</v>
      </c>
      <c r="K100" s="25">
        <v>200000</v>
      </c>
      <c r="L100" s="2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4" customHeight="1">
      <c r="A101" s="24">
        <v>97</v>
      </c>
      <c r="B101" s="24" t="s">
        <v>102</v>
      </c>
      <c r="C101" s="31" t="s">
        <v>79</v>
      </c>
      <c r="D101" s="24" t="s">
        <v>65</v>
      </c>
      <c r="E101" s="24" t="s">
        <v>66</v>
      </c>
      <c r="F101" s="31" t="s">
        <v>62</v>
      </c>
      <c r="G101" s="31" t="s">
        <v>66</v>
      </c>
      <c r="H101" s="31" t="s">
        <v>66</v>
      </c>
      <c r="I101" s="24" t="s">
        <v>286</v>
      </c>
      <c r="J101" s="24" t="s">
        <v>103</v>
      </c>
      <c r="K101" s="25">
        <v>1402</v>
      </c>
      <c r="L101" s="2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" customHeight="1">
      <c r="A102" s="24">
        <v>98</v>
      </c>
      <c r="B102" s="24" t="s">
        <v>104</v>
      </c>
      <c r="C102" s="31" t="s">
        <v>79</v>
      </c>
      <c r="D102" s="24" t="s">
        <v>11</v>
      </c>
      <c r="E102" s="24" t="s">
        <v>9</v>
      </c>
      <c r="F102" s="31" t="s">
        <v>62</v>
      </c>
      <c r="G102" s="31" t="s">
        <v>70</v>
      </c>
      <c r="H102" s="31" t="s">
        <v>70</v>
      </c>
      <c r="I102" s="24" t="s">
        <v>330</v>
      </c>
      <c r="J102" s="24" t="s">
        <v>80</v>
      </c>
      <c r="K102" s="25">
        <v>3000</v>
      </c>
      <c r="L102" s="2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4" customHeight="1">
      <c r="A103" s="24">
        <v>99</v>
      </c>
      <c r="B103" s="24" t="s">
        <v>104</v>
      </c>
      <c r="C103" s="31" t="s">
        <v>79</v>
      </c>
      <c r="D103" s="24" t="s">
        <v>11</v>
      </c>
      <c r="E103" s="24" t="s">
        <v>9</v>
      </c>
      <c r="F103" s="31" t="s">
        <v>62</v>
      </c>
      <c r="G103" s="31" t="s">
        <v>70</v>
      </c>
      <c r="H103" s="31" t="s">
        <v>70</v>
      </c>
      <c r="I103" s="24" t="s">
        <v>321</v>
      </c>
      <c r="J103" s="24" t="s">
        <v>76</v>
      </c>
      <c r="K103" s="25">
        <v>10000</v>
      </c>
      <c r="L103" s="2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4" customHeight="1">
      <c r="A104" s="24">
        <v>100</v>
      </c>
      <c r="B104" s="24" t="s">
        <v>104</v>
      </c>
      <c r="C104" s="31" t="s">
        <v>81</v>
      </c>
      <c r="D104" s="24" t="s">
        <v>11</v>
      </c>
      <c r="E104" s="24" t="s">
        <v>9</v>
      </c>
      <c r="F104" s="31" t="s">
        <v>62</v>
      </c>
      <c r="G104" s="31" t="s">
        <v>70</v>
      </c>
      <c r="H104" s="31" t="s">
        <v>70</v>
      </c>
      <c r="I104" s="24" t="s">
        <v>284</v>
      </c>
      <c r="J104" s="24" t="s">
        <v>242</v>
      </c>
      <c r="K104" s="25">
        <v>100000</v>
      </c>
      <c r="L104" s="2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4" customHeight="1">
      <c r="A105" s="24">
        <v>101</v>
      </c>
      <c r="B105" s="24" t="s">
        <v>104</v>
      </c>
      <c r="C105" s="31" t="s">
        <v>81</v>
      </c>
      <c r="D105" s="24" t="s">
        <v>67</v>
      </c>
      <c r="E105" s="24" t="s">
        <v>9</v>
      </c>
      <c r="F105" s="31" t="s">
        <v>62</v>
      </c>
      <c r="G105" s="31" t="s">
        <v>70</v>
      </c>
      <c r="H105" s="31" t="s">
        <v>70</v>
      </c>
      <c r="I105" s="24" t="s">
        <v>259</v>
      </c>
      <c r="J105" s="24" t="s">
        <v>242</v>
      </c>
      <c r="K105" s="25">
        <v>300000</v>
      </c>
      <c r="L105" s="2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" customHeight="1">
      <c r="A106" s="24">
        <v>102</v>
      </c>
      <c r="B106" s="24" t="s">
        <v>104</v>
      </c>
      <c r="C106" s="31" t="s">
        <v>81</v>
      </c>
      <c r="D106" s="24" t="s">
        <v>67</v>
      </c>
      <c r="E106" s="24" t="s">
        <v>9</v>
      </c>
      <c r="F106" s="31" t="s">
        <v>62</v>
      </c>
      <c r="G106" s="31" t="s">
        <v>70</v>
      </c>
      <c r="H106" s="31" t="s">
        <v>70</v>
      </c>
      <c r="I106" s="24" t="s">
        <v>260</v>
      </c>
      <c r="J106" s="24" t="s">
        <v>242</v>
      </c>
      <c r="K106" s="25">
        <v>500000</v>
      </c>
      <c r="L106" s="2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" customHeight="1">
      <c r="A107" s="24">
        <v>103</v>
      </c>
      <c r="B107" s="24" t="s">
        <v>104</v>
      </c>
      <c r="C107" s="31" t="s">
        <v>81</v>
      </c>
      <c r="D107" s="24" t="s">
        <v>67</v>
      </c>
      <c r="E107" s="24" t="s">
        <v>9</v>
      </c>
      <c r="F107" s="31" t="s">
        <v>62</v>
      </c>
      <c r="G107" s="31" t="s">
        <v>70</v>
      </c>
      <c r="H107" s="31" t="s">
        <v>70</v>
      </c>
      <c r="I107" s="24" t="s">
        <v>261</v>
      </c>
      <c r="J107" s="24" t="s">
        <v>242</v>
      </c>
      <c r="K107" s="25">
        <v>500000</v>
      </c>
      <c r="L107" s="2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4" customHeight="1">
      <c r="A108" s="24">
        <v>104</v>
      </c>
      <c r="B108" s="24" t="s">
        <v>104</v>
      </c>
      <c r="C108" s="31" t="s">
        <v>81</v>
      </c>
      <c r="D108" s="24" t="s">
        <v>67</v>
      </c>
      <c r="E108" s="24" t="s">
        <v>9</v>
      </c>
      <c r="F108" s="31" t="s">
        <v>62</v>
      </c>
      <c r="G108" s="31" t="s">
        <v>70</v>
      </c>
      <c r="H108" s="31" t="s">
        <v>70</v>
      </c>
      <c r="I108" s="24" t="s">
        <v>331</v>
      </c>
      <c r="J108" s="24" t="s">
        <v>242</v>
      </c>
      <c r="K108" s="25">
        <v>500000</v>
      </c>
      <c r="L108" s="2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" customHeight="1">
      <c r="A109" s="24">
        <v>105</v>
      </c>
      <c r="B109" s="24" t="s">
        <v>105</v>
      </c>
      <c r="C109" s="31" t="s">
        <v>81</v>
      </c>
      <c r="D109" s="24" t="s">
        <v>65</v>
      </c>
      <c r="E109" s="24" t="s">
        <v>66</v>
      </c>
      <c r="F109" s="31" t="s">
        <v>62</v>
      </c>
      <c r="G109" s="31" t="s">
        <v>70</v>
      </c>
      <c r="H109" s="31" t="s">
        <v>70</v>
      </c>
      <c r="I109" s="24" t="s">
        <v>332</v>
      </c>
      <c r="J109" s="24" t="s">
        <v>242</v>
      </c>
      <c r="K109" s="25">
        <v>3000000</v>
      </c>
      <c r="L109" s="2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" customHeight="1">
      <c r="A110" s="24">
        <v>106</v>
      </c>
      <c r="B110" s="24" t="s">
        <v>106</v>
      </c>
      <c r="C110" s="31" t="s">
        <v>81</v>
      </c>
      <c r="D110" s="24" t="s">
        <v>11</v>
      </c>
      <c r="E110" s="24" t="s">
        <v>9</v>
      </c>
      <c r="F110" s="31" t="s">
        <v>62</v>
      </c>
      <c r="G110" s="31" t="s">
        <v>70</v>
      </c>
      <c r="H110" s="31" t="s">
        <v>70</v>
      </c>
      <c r="I110" s="24" t="s">
        <v>284</v>
      </c>
      <c r="J110" s="24" t="s">
        <v>242</v>
      </c>
      <c r="K110" s="25">
        <v>100000</v>
      </c>
      <c r="L110" s="2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4" customHeight="1">
      <c r="A111" s="24">
        <v>107</v>
      </c>
      <c r="B111" s="24" t="s">
        <v>106</v>
      </c>
      <c r="C111" s="31" t="s">
        <v>79</v>
      </c>
      <c r="D111" s="24" t="s">
        <v>11</v>
      </c>
      <c r="E111" s="24" t="s">
        <v>9</v>
      </c>
      <c r="F111" s="31" t="s">
        <v>62</v>
      </c>
      <c r="G111" s="31" t="s">
        <v>70</v>
      </c>
      <c r="H111" s="31" t="s">
        <v>70</v>
      </c>
      <c r="I111" s="24" t="s">
        <v>284</v>
      </c>
      <c r="J111" s="24" t="s">
        <v>76</v>
      </c>
      <c r="K111" s="25">
        <v>100000</v>
      </c>
      <c r="L111" s="2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4" customHeight="1">
      <c r="A112" s="24">
        <v>108</v>
      </c>
      <c r="B112" s="24" t="s">
        <v>107</v>
      </c>
      <c r="C112" s="31" t="s">
        <v>79</v>
      </c>
      <c r="D112" s="24" t="s">
        <v>11</v>
      </c>
      <c r="E112" s="24" t="s">
        <v>9</v>
      </c>
      <c r="F112" s="31" t="s">
        <v>62</v>
      </c>
      <c r="G112" s="31" t="s">
        <v>70</v>
      </c>
      <c r="H112" s="31" t="s">
        <v>70</v>
      </c>
      <c r="I112" s="24" t="s">
        <v>284</v>
      </c>
      <c r="J112" s="24" t="s">
        <v>80</v>
      </c>
      <c r="K112" s="25">
        <v>2000</v>
      </c>
      <c r="L112" s="2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4" customHeight="1">
      <c r="A113" s="24">
        <v>109</v>
      </c>
      <c r="B113" s="24" t="s">
        <v>107</v>
      </c>
      <c r="C113" s="31" t="s">
        <v>79</v>
      </c>
      <c r="D113" s="24" t="s">
        <v>11</v>
      </c>
      <c r="E113" s="24" t="s">
        <v>9</v>
      </c>
      <c r="F113" s="31" t="s">
        <v>62</v>
      </c>
      <c r="G113" s="31" t="s">
        <v>70</v>
      </c>
      <c r="H113" s="31" t="s">
        <v>70</v>
      </c>
      <c r="I113" s="24" t="s">
        <v>284</v>
      </c>
      <c r="J113" s="24" t="s">
        <v>80</v>
      </c>
      <c r="K113" s="25">
        <v>3000</v>
      </c>
      <c r="L113" s="2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4" customHeight="1">
      <c r="A114" s="24">
        <v>110</v>
      </c>
      <c r="B114" s="24" t="s">
        <v>107</v>
      </c>
      <c r="C114" s="31" t="s">
        <v>79</v>
      </c>
      <c r="D114" s="24" t="s">
        <v>65</v>
      </c>
      <c r="E114" s="24" t="s">
        <v>66</v>
      </c>
      <c r="F114" s="31" t="s">
        <v>62</v>
      </c>
      <c r="G114" s="31" t="s">
        <v>66</v>
      </c>
      <c r="H114" s="31" t="s">
        <v>66</v>
      </c>
      <c r="I114" s="24" t="s">
        <v>286</v>
      </c>
      <c r="J114" s="24" t="s">
        <v>242</v>
      </c>
      <c r="K114" s="25">
        <v>138900</v>
      </c>
      <c r="L114" s="2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" customHeight="1">
      <c r="A115" s="24">
        <v>111</v>
      </c>
      <c r="B115" s="24" t="s">
        <v>107</v>
      </c>
      <c r="C115" s="31" t="s">
        <v>81</v>
      </c>
      <c r="D115" s="24" t="s">
        <v>65</v>
      </c>
      <c r="E115" s="24" t="s">
        <v>66</v>
      </c>
      <c r="F115" s="31" t="s">
        <v>62</v>
      </c>
      <c r="G115" s="31" t="s">
        <v>70</v>
      </c>
      <c r="H115" s="31" t="s">
        <v>70</v>
      </c>
      <c r="I115" s="24" t="s">
        <v>333</v>
      </c>
      <c r="J115" s="24" t="s">
        <v>83</v>
      </c>
      <c r="K115" s="25">
        <v>1000000</v>
      </c>
      <c r="L115" s="2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>
      <c r="A116" s="24">
        <v>112</v>
      </c>
      <c r="B116" s="24" t="s">
        <v>108</v>
      </c>
      <c r="C116" s="31" t="s">
        <v>109</v>
      </c>
      <c r="D116" s="24" t="s">
        <v>65</v>
      </c>
      <c r="E116" s="24" t="s">
        <v>66</v>
      </c>
      <c r="F116" s="31" t="s">
        <v>62</v>
      </c>
      <c r="G116" s="31" t="s">
        <v>66</v>
      </c>
      <c r="H116" s="31" t="s">
        <v>66</v>
      </c>
      <c r="I116" s="24" t="s">
        <v>286</v>
      </c>
      <c r="J116" s="24" t="s">
        <v>240</v>
      </c>
      <c r="K116" s="25">
        <v>-9931910</v>
      </c>
      <c r="L116" s="2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8.25" customHeight="1">
      <c r="A117" s="24">
        <v>113</v>
      </c>
      <c r="B117" s="24" t="s">
        <v>108</v>
      </c>
      <c r="C117" s="31" t="s">
        <v>109</v>
      </c>
      <c r="D117" s="24" t="s">
        <v>65</v>
      </c>
      <c r="E117" s="24" t="s">
        <v>66</v>
      </c>
      <c r="F117" s="31" t="s">
        <v>62</v>
      </c>
      <c r="G117" s="31" t="s">
        <v>66</v>
      </c>
      <c r="H117" s="31" t="s">
        <v>66</v>
      </c>
      <c r="I117" s="24" t="s">
        <v>286</v>
      </c>
      <c r="J117" s="24" t="s">
        <v>241</v>
      </c>
      <c r="K117" s="38">
        <v>-759</v>
      </c>
      <c r="L117" s="2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4" customHeight="1">
      <c r="A118" s="24">
        <v>114</v>
      </c>
      <c r="B118" s="24" t="s">
        <v>108</v>
      </c>
      <c r="C118" s="31" t="s">
        <v>81</v>
      </c>
      <c r="D118" s="24" t="s">
        <v>65</v>
      </c>
      <c r="E118" s="24" t="s">
        <v>66</v>
      </c>
      <c r="F118" s="31" t="s">
        <v>62</v>
      </c>
      <c r="G118" s="31" t="s">
        <v>70</v>
      </c>
      <c r="H118" s="31" t="s">
        <v>70</v>
      </c>
      <c r="I118" s="24" t="s">
        <v>334</v>
      </c>
      <c r="J118" s="24" t="s">
        <v>242</v>
      </c>
      <c r="K118" s="25">
        <v>100000</v>
      </c>
      <c r="L118" s="2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" customHeight="1">
      <c r="A119" s="24">
        <v>115</v>
      </c>
      <c r="B119" s="24" t="s">
        <v>108</v>
      </c>
      <c r="C119" s="31" t="s">
        <v>81</v>
      </c>
      <c r="D119" s="24" t="s">
        <v>11</v>
      </c>
      <c r="E119" s="24" t="s">
        <v>9</v>
      </c>
      <c r="F119" s="31" t="s">
        <v>62</v>
      </c>
      <c r="G119" s="31" t="s">
        <v>70</v>
      </c>
      <c r="H119" s="31" t="s">
        <v>70</v>
      </c>
      <c r="I119" s="24" t="s">
        <v>335</v>
      </c>
      <c r="J119" s="24" t="s">
        <v>242</v>
      </c>
      <c r="K119" s="25">
        <v>100000</v>
      </c>
      <c r="L119" s="2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4" customHeight="1">
      <c r="A120" s="24">
        <v>116</v>
      </c>
      <c r="B120" s="24" t="s">
        <v>108</v>
      </c>
      <c r="C120" s="31" t="s">
        <v>81</v>
      </c>
      <c r="D120" s="24" t="s">
        <v>65</v>
      </c>
      <c r="E120" s="24" t="s">
        <v>66</v>
      </c>
      <c r="F120" s="31" t="s">
        <v>62</v>
      </c>
      <c r="G120" s="31" t="s">
        <v>70</v>
      </c>
      <c r="H120" s="31" t="s">
        <v>70</v>
      </c>
      <c r="I120" s="24" t="s">
        <v>262</v>
      </c>
      <c r="J120" s="24" t="s">
        <v>242</v>
      </c>
      <c r="K120" s="25">
        <v>200000</v>
      </c>
      <c r="L120" s="2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4" customHeight="1">
      <c r="A121" s="24">
        <v>117</v>
      </c>
      <c r="B121" s="24" t="s">
        <v>108</v>
      </c>
      <c r="C121" s="31" t="s">
        <v>81</v>
      </c>
      <c r="D121" s="24" t="s">
        <v>65</v>
      </c>
      <c r="E121" s="24" t="s">
        <v>66</v>
      </c>
      <c r="F121" s="31" t="s">
        <v>62</v>
      </c>
      <c r="G121" s="31" t="s">
        <v>70</v>
      </c>
      <c r="H121" s="31" t="s">
        <v>70</v>
      </c>
      <c r="I121" s="24" t="s">
        <v>263</v>
      </c>
      <c r="J121" s="24" t="s">
        <v>242</v>
      </c>
      <c r="K121" s="25">
        <v>500000</v>
      </c>
      <c r="L121" s="2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4" customHeight="1">
      <c r="A122" s="24">
        <v>118</v>
      </c>
      <c r="B122" s="24" t="s">
        <v>110</v>
      </c>
      <c r="C122" s="31" t="s">
        <v>81</v>
      </c>
      <c r="D122" s="24" t="s">
        <v>65</v>
      </c>
      <c r="E122" s="24" t="s">
        <v>66</v>
      </c>
      <c r="F122" s="31" t="s">
        <v>62</v>
      </c>
      <c r="G122" s="31" t="s">
        <v>66</v>
      </c>
      <c r="H122" s="31" t="s">
        <v>66</v>
      </c>
      <c r="I122" s="24" t="s">
        <v>286</v>
      </c>
      <c r="J122" s="24" t="s">
        <v>246</v>
      </c>
      <c r="K122" s="25">
        <v>1301</v>
      </c>
      <c r="L122" s="2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4" customHeight="1">
      <c r="A123" s="24">
        <v>119</v>
      </c>
      <c r="B123" s="24" t="s">
        <v>111</v>
      </c>
      <c r="C123" s="31" t="s">
        <v>81</v>
      </c>
      <c r="D123" s="24" t="s">
        <v>11</v>
      </c>
      <c r="E123" s="24" t="s">
        <v>9</v>
      </c>
      <c r="F123" s="31" t="s">
        <v>62</v>
      </c>
      <c r="G123" s="31" t="s">
        <v>70</v>
      </c>
      <c r="H123" s="31" t="s">
        <v>70</v>
      </c>
      <c r="I123" s="24" t="s">
        <v>283</v>
      </c>
      <c r="J123" s="24" t="s">
        <v>242</v>
      </c>
      <c r="K123" s="25">
        <v>100000</v>
      </c>
      <c r="L123" s="2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4" customHeight="1">
      <c r="A124" s="24">
        <v>120</v>
      </c>
      <c r="B124" s="24" t="s">
        <v>112</v>
      </c>
      <c r="C124" s="31" t="s">
        <v>79</v>
      </c>
      <c r="D124" s="24" t="s">
        <v>11</v>
      </c>
      <c r="E124" s="24" t="s">
        <v>9</v>
      </c>
      <c r="F124" s="31" t="s">
        <v>62</v>
      </c>
      <c r="G124" s="31" t="s">
        <v>70</v>
      </c>
      <c r="H124" s="31" t="s">
        <v>70</v>
      </c>
      <c r="I124" s="24" t="s">
        <v>336</v>
      </c>
      <c r="J124" s="24" t="s">
        <v>80</v>
      </c>
      <c r="K124" s="25">
        <v>3000</v>
      </c>
      <c r="L124" s="2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" customHeight="1">
      <c r="A125" s="24">
        <v>121</v>
      </c>
      <c r="B125" s="24" t="s">
        <v>112</v>
      </c>
      <c r="C125" s="31" t="s">
        <v>79</v>
      </c>
      <c r="D125" s="24" t="s">
        <v>11</v>
      </c>
      <c r="E125" s="24" t="s">
        <v>9</v>
      </c>
      <c r="F125" s="31" t="s">
        <v>62</v>
      </c>
      <c r="G125" s="31" t="s">
        <v>70</v>
      </c>
      <c r="H125" s="31" t="s">
        <v>70</v>
      </c>
      <c r="I125" s="24" t="s">
        <v>328</v>
      </c>
      <c r="J125" s="24" t="s">
        <v>80</v>
      </c>
      <c r="K125" s="25">
        <v>3000</v>
      </c>
      <c r="L125" s="2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4" customHeight="1">
      <c r="A126" s="24">
        <v>122</v>
      </c>
      <c r="B126" s="24" t="s">
        <v>112</v>
      </c>
      <c r="C126" s="31" t="s">
        <v>79</v>
      </c>
      <c r="D126" s="24" t="s">
        <v>11</v>
      </c>
      <c r="E126" s="24" t="s">
        <v>9</v>
      </c>
      <c r="F126" s="31" t="s">
        <v>62</v>
      </c>
      <c r="G126" s="31" t="s">
        <v>70</v>
      </c>
      <c r="H126" s="31" t="s">
        <v>70</v>
      </c>
      <c r="I126" s="24" t="s">
        <v>281</v>
      </c>
      <c r="J126" s="24" t="s">
        <v>76</v>
      </c>
      <c r="K126" s="25">
        <v>10000</v>
      </c>
      <c r="L126" s="2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4" customHeight="1">
      <c r="A127" s="24">
        <v>123</v>
      </c>
      <c r="B127" s="24" t="s">
        <v>112</v>
      </c>
      <c r="C127" s="31" t="s">
        <v>81</v>
      </c>
      <c r="D127" s="24" t="s">
        <v>11</v>
      </c>
      <c r="E127" s="24" t="s">
        <v>9</v>
      </c>
      <c r="F127" s="31" t="s">
        <v>62</v>
      </c>
      <c r="G127" s="31" t="s">
        <v>70</v>
      </c>
      <c r="H127" s="31" t="s">
        <v>70</v>
      </c>
      <c r="I127" s="24" t="s">
        <v>284</v>
      </c>
      <c r="J127" s="24" t="s">
        <v>242</v>
      </c>
      <c r="K127" s="25">
        <v>1000000</v>
      </c>
      <c r="L127" s="2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4" customHeight="1">
      <c r="A128" s="24">
        <v>124</v>
      </c>
      <c r="B128" s="24" t="s">
        <v>112</v>
      </c>
      <c r="C128" s="31" t="s">
        <v>81</v>
      </c>
      <c r="D128" s="24" t="s">
        <v>65</v>
      </c>
      <c r="E128" s="24" t="s">
        <v>66</v>
      </c>
      <c r="F128" s="31" t="s">
        <v>62</v>
      </c>
      <c r="G128" s="31" t="s">
        <v>70</v>
      </c>
      <c r="H128" s="31" t="s">
        <v>70</v>
      </c>
      <c r="I128" s="24" t="s">
        <v>337</v>
      </c>
      <c r="J128" s="24" t="s">
        <v>242</v>
      </c>
      <c r="K128" s="25">
        <v>1000000</v>
      </c>
      <c r="L128" s="2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4" customHeight="1">
      <c r="A129" s="24">
        <v>125</v>
      </c>
      <c r="B129" s="24" t="s">
        <v>112</v>
      </c>
      <c r="C129" s="31" t="s">
        <v>79</v>
      </c>
      <c r="D129" s="24" t="s">
        <v>11</v>
      </c>
      <c r="E129" s="24" t="s">
        <v>9</v>
      </c>
      <c r="F129" s="31" t="s">
        <v>62</v>
      </c>
      <c r="G129" s="31" t="s">
        <v>70</v>
      </c>
      <c r="H129" s="31" t="s">
        <v>70</v>
      </c>
      <c r="I129" s="24" t="s">
        <v>338</v>
      </c>
      <c r="J129" s="24" t="s">
        <v>273</v>
      </c>
      <c r="K129" s="25">
        <v>1703380</v>
      </c>
      <c r="L129" s="2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" customHeight="1">
      <c r="A130" s="24">
        <v>126</v>
      </c>
      <c r="B130" s="24" t="s">
        <v>113</v>
      </c>
      <c r="C130" s="31" t="s">
        <v>81</v>
      </c>
      <c r="D130" s="24" t="s">
        <v>65</v>
      </c>
      <c r="E130" s="24" t="s">
        <v>66</v>
      </c>
      <c r="F130" s="31" t="s">
        <v>62</v>
      </c>
      <c r="G130" s="31" t="s">
        <v>70</v>
      </c>
      <c r="H130" s="31" t="s">
        <v>70</v>
      </c>
      <c r="I130" s="24" t="s">
        <v>339</v>
      </c>
      <c r="J130" s="24" t="s">
        <v>242</v>
      </c>
      <c r="K130" s="25">
        <v>500000</v>
      </c>
      <c r="L130" s="2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4" customHeight="1">
      <c r="A131" s="24">
        <v>127</v>
      </c>
      <c r="B131" s="24" t="s">
        <v>113</v>
      </c>
      <c r="C131" s="31" t="s">
        <v>114</v>
      </c>
      <c r="D131" s="24" t="s">
        <v>67</v>
      </c>
      <c r="E131" s="24" t="s">
        <v>9</v>
      </c>
      <c r="F131" s="31" t="s">
        <v>62</v>
      </c>
      <c r="G131" s="31" t="s">
        <v>70</v>
      </c>
      <c r="H131" s="31" t="s">
        <v>70</v>
      </c>
      <c r="I131" s="24" t="s">
        <v>340</v>
      </c>
      <c r="J131" s="24" t="s">
        <v>247</v>
      </c>
      <c r="K131" s="25">
        <v>1059862</v>
      </c>
      <c r="L131" s="2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4" customHeight="1">
      <c r="A132" s="24">
        <v>128</v>
      </c>
      <c r="B132" s="24" t="s">
        <v>115</v>
      </c>
      <c r="C132" s="31" t="s">
        <v>79</v>
      </c>
      <c r="D132" s="24" t="s">
        <v>11</v>
      </c>
      <c r="E132" s="24" t="s">
        <v>9</v>
      </c>
      <c r="F132" s="31" t="s">
        <v>62</v>
      </c>
      <c r="G132" s="31" t="s">
        <v>70</v>
      </c>
      <c r="H132" s="31" t="s">
        <v>70</v>
      </c>
      <c r="I132" s="24" t="s">
        <v>283</v>
      </c>
      <c r="J132" s="24" t="s">
        <v>80</v>
      </c>
      <c r="K132" s="25">
        <v>2000</v>
      </c>
      <c r="L132" s="2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4" customHeight="1">
      <c r="A133" s="24">
        <v>129</v>
      </c>
      <c r="B133" s="24" t="s">
        <v>115</v>
      </c>
      <c r="C133" s="31" t="s">
        <v>81</v>
      </c>
      <c r="D133" s="24" t="s">
        <v>11</v>
      </c>
      <c r="E133" s="24" t="s">
        <v>9</v>
      </c>
      <c r="F133" s="31" t="s">
        <v>62</v>
      </c>
      <c r="G133" s="31" t="s">
        <v>70</v>
      </c>
      <c r="H133" s="31" t="s">
        <v>70</v>
      </c>
      <c r="I133" s="24" t="s">
        <v>281</v>
      </c>
      <c r="J133" s="24" t="s">
        <v>116</v>
      </c>
      <c r="K133" s="25">
        <v>100000</v>
      </c>
      <c r="L133" s="28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4" customHeight="1">
      <c r="A134" s="24">
        <v>130</v>
      </c>
      <c r="B134" s="24" t="s">
        <v>115</v>
      </c>
      <c r="C134" s="31" t="s">
        <v>81</v>
      </c>
      <c r="D134" s="24" t="s">
        <v>11</v>
      </c>
      <c r="E134" s="24" t="s">
        <v>9</v>
      </c>
      <c r="F134" s="31" t="s">
        <v>62</v>
      </c>
      <c r="G134" s="31" t="s">
        <v>70</v>
      </c>
      <c r="H134" s="31" t="s">
        <v>70</v>
      </c>
      <c r="I134" s="24" t="s">
        <v>284</v>
      </c>
      <c r="J134" s="24" t="s">
        <v>116</v>
      </c>
      <c r="K134" s="25">
        <v>100000</v>
      </c>
      <c r="L134" s="2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" customHeight="1">
      <c r="A135" s="24">
        <v>131</v>
      </c>
      <c r="B135" s="24" t="s">
        <v>115</v>
      </c>
      <c r="C135" s="31" t="s">
        <v>81</v>
      </c>
      <c r="D135" s="24" t="s">
        <v>11</v>
      </c>
      <c r="E135" s="24" t="s">
        <v>9</v>
      </c>
      <c r="F135" s="31" t="s">
        <v>62</v>
      </c>
      <c r="G135" s="31" t="s">
        <v>70</v>
      </c>
      <c r="H135" s="31" t="s">
        <v>70</v>
      </c>
      <c r="I135" s="24" t="s">
        <v>341</v>
      </c>
      <c r="J135" s="24" t="s">
        <v>116</v>
      </c>
      <c r="K135" s="25">
        <v>300000</v>
      </c>
      <c r="L135" s="2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" customHeight="1">
      <c r="A136" s="24">
        <v>132</v>
      </c>
      <c r="B136" s="24" t="s">
        <v>115</v>
      </c>
      <c r="C136" s="31" t="s">
        <v>81</v>
      </c>
      <c r="D136" s="24" t="s">
        <v>67</v>
      </c>
      <c r="E136" s="24" t="s">
        <v>9</v>
      </c>
      <c r="F136" s="31" t="s">
        <v>62</v>
      </c>
      <c r="G136" s="31" t="s">
        <v>70</v>
      </c>
      <c r="H136" s="31" t="s">
        <v>70</v>
      </c>
      <c r="I136" s="24" t="s">
        <v>340</v>
      </c>
      <c r="J136" s="24" t="s">
        <v>117</v>
      </c>
      <c r="K136" s="25">
        <v>1045000</v>
      </c>
      <c r="L136" s="2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4" customHeight="1">
      <c r="A137" s="24">
        <v>133</v>
      </c>
      <c r="B137" s="24" t="s">
        <v>118</v>
      </c>
      <c r="C137" s="31" t="s">
        <v>79</v>
      </c>
      <c r="D137" s="24" t="s">
        <v>11</v>
      </c>
      <c r="E137" s="24" t="s">
        <v>9</v>
      </c>
      <c r="F137" s="31" t="s">
        <v>62</v>
      </c>
      <c r="G137" s="31" t="s">
        <v>70</v>
      </c>
      <c r="H137" s="31" t="s">
        <v>70</v>
      </c>
      <c r="I137" s="24" t="s">
        <v>319</v>
      </c>
      <c r="J137" s="24" t="s">
        <v>80</v>
      </c>
      <c r="K137" s="25">
        <v>3000</v>
      </c>
      <c r="L137" s="2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" customHeight="1">
      <c r="A138" s="24">
        <v>134</v>
      </c>
      <c r="B138" s="24" t="s">
        <v>118</v>
      </c>
      <c r="C138" s="31" t="s">
        <v>79</v>
      </c>
      <c r="D138" s="24" t="s">
        <v>11</v>
      </c>
      <c r="E138" s="24" t="s">
        <v>9</v>
      </c>
      <c r="F138" s="31" t="s">
        <v>62</v>
      </c>
      <c r="G138" s="31" t="s">
        <v>70</v>
      </c>
      <c r="H138" s="31" t="s">
        <v>70</v>
      </c>
      <c r="I138" s="24" t="s">
        <v>284</v>
      </c>
      <c r="J138" s="24" t="s">
        <v>80</v>
      </c>
      <c r="K138" s="25">
        <v>3000</v>
      </c>
      <c r="L138" s="2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4" customHeight="1">
      <c r="A139" s="24">
        <v>135</v>
      </c>
      <c r="B139" s="24" t="s">
        <v>118</v>
      </c>
      <c r="C139" s="31" t="s">
        <v>79</v>
      </c>
      <c r="D139" s="24" t="s">
        <v>11</v>
      </c>
      <c r="E139" s="24" t="s">
        <v>9</v>
      </c>
      <c r="F139" s="31" t="s">
        <v>62</v>
      </c>
      <c r="G139" s="31" t="s">
        <v>70</v>
      </c>
      <c r="H139" s="31" t="s">
        <v>70</v>
      </c>
      <c r="I139" s="24" t="s">
        <v>283</v>
      </c>
      <c r="J139" s="24" t="s">
        <v>76</v>
      </c>
      <c r="K139" s="25">
        <v>5000</v>
      </c>
      <c r="L139" s="2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4" customHeight="1">
      <c r="A140" s="24">
        <v>136</v>
      </c>
      <c r="B140" s="24" t="s">
        <v>118</v>
      </c>
      <c r="C140" s="31" t="s">
        <v>81</v>
      </c>
      <c r="D140" s="24" t="s">
        <v>11</v>
      </c>
      <c r="E140" s="24" t="s">
        <v>9</v>
      </c>
      <c r="F140" s="31" t="s">
        <v>62</v>
      </c>
      <c r="G140" s="31" t="s">
        <v>70</v>
      </c>
      <c r="H140" s="31" t="s">
        <v>70</v>
      </c>
      <c r="I140" s="24" t="s">
        <v>283</v>
      </c>
      <c r="J140" s="24" t="s">
        <v>116</v>
      </c>
      <c r="K140" s="25">
        <v>100000</v>
      </c>
      <c r="L140" s="2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" customHeight="1">
      <c r="A141" s="24">
        <v>137</v>
      </c>
      <c r="B141" s="24" t="s">
        <v>118</v>
      </c>
      <c r="C141" s="31" t="s">
        <v>81</v>
      </c>
      <c r="D141" s="24" t="s">
        <v>67</v>
      </c>
      <c r="E141" s="24" t="s">
        <v>9</v>
      </c>
      <c r="F141" s="31" t="s">
        <v>62</v>
      </c>
      <c r="G141" s="31" t="s">
        <v>70</v>
      </c>
      <c r="H141" s="31" t="s">
        <v>70</v>
      </c>
      <c r="I141" s="24" t="s">
        <v>264</v>
      </c>
      <c r="J141" s="24" t="s">
        <v>116</v>
      </c>
      <c r="K141" s="25">
        <v>300000</v>
      </c>
      <c r="L141" s="2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4" customHeight="1">
      <c r="A142" s="24">
        <v>138</v>
      </c>
      <c r="B142" s="24" t="s">
        <v>118</v>
      </c>
      <c r="C142" s="31" t="s">
        <v>79</v>
      </c>
      <c r="D142" s="24" t="s">
        <v>67</v>
      </c>
      <c r="E142" s="24" t="s">
        <v>9</v>
      </c>
      <c r="F142" s="31" t="s">
        <v>62</v>
      </c>
      <c r="G142" s="31" t="s">
        <v>70</v>
      </c>
      <c r="H142" s="31" t="s">
        <v>70</v>
      </c>
      <c r="I142" s="24" t="s">
        <v>265</v>
      </c>
      <c r="J142" s="24" t="s">
        <v>76</v>
      </c>
      <c r="K142" s="25">
        <v>500000</v>
      </c>
      <c r="L142" s="2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4" customHeight="1">
      <c r="A143" s="24">
        <v>139</v>
      </c>
      <c r="B143" s="24" t="s">
        <v>119</v>
      </c>
      <c r="C143" s="31" t="s">
        <v>81</v>
      </c>
      <c r="D143" s="24" t="s">
        <v>65</v>
      </c>
      <c r="E143" s="24" t="s">
        <v>66</v>
      </c>
      <c r="F143" s="31" t="s">
        <v>62</v>
      </c>
      <c r="G143" s="31" t="s">
        <v>66</v>
      </c>
      <c r="H143" s="31" t="s">
        <v>66</v>
      </c>
      <c r="I143" s="24" t="s">
        <v>286</v>
      </c>
      <c r="J143" s="24" t="s">
        <v>120</v>
      </c>
      <c r="K143" s="38">
        <v>3</v>
      </c>
      <c r="L143" s="2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4" customHeight="1">
      <c r="A144" s="24">
        <v>140</v>
      </c>
      <c r="B144" s="24" t="s">
        <v>119</v>
      </c>
      <c r="C144" s="31" t="s">
        <v>109</v>
      </c>
      <c r="D144" s="24" t="s">
        <v>65</v>
      </c>
      <c r="E144" s="24" t="s">
        <v>66</v>
      </c>
      <c r="F144" s="31" t="s">
        <v>62</v>
      </c>
      <c r="G144" s="31" t="s">
        <v>66</v>
      </c>
      <c r="H144" s="31" t="s">
        <v>66</v>
      </c>
      <c r="I144" s="24" t="s">
        <v>286</v>
      </c>
      <c r="J144" s="24" t="s">
        <v>121</v>
      </c>
      <c r="K144" s="38">
        <v>4</v>
      </c>
      <c r="L144" s="2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4" customHeight="1">
      <c r="A145" s="24">
        <v>141</v>
      </c>
      <c r="B145" s="24" t="s">
        <v>119</v>
      </c>
      <c r="C145" s="31" t="s">
        <v>81</v>
      </c>
      <c r="D145" s="24" t="s">
        <v>65</v>
      </c>
      <c r="E145" s="24" t="s">
        <v>66</v>
      </c>
      <c r="F145" s="31" t="s">
        <v>62</v>
      </c>
      <c r="G145" s="31" t="s">
        <v>66</v>
      </c>
      <c r="H145" s="31" t="s">
        <v>66</v>
      </c>
      <c r="I145" s="24" t="s">
        <v>286</v>
      </c>
      <c r="J145" s="24" t="s">
        <v>122</v>
      </c>
      <c r="K145" s="38">
        <v>24</v>
      </c>
      <c r="L145" s="2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4" customHeight="1">
      <c r="A146" s="24">
        <v>142</v>
      </c>
      <c r="B146" s="24" t="s">
        <v>119</v>
      </c>
      <c r="C146" s="31" t="s">
        <v>79</v>
      </c>
      <c r="D146" s="24" t="s">
        <v>65</v>
      </c>
      <c r="E146" s="24" t="s">
        <v>66</v>
      </c>
      <c r="F146" s="31" t="s">
        <v>62</v>
      </c>
      <c r="G146" s="31" t="s">
        <v>66</v>
      </c>
      <c r="H146" s="31" t="s">
        <v>66</v>
      </c>
      <c r="I146" s="24" t="s">
        <v>286</v>
      </c>
      <c r="J146" s="24" t="s">
        <v>123</v>
      </c>
      <c r="K146" s="38">
        <v>307</v>
      </c>
      <c r="L146" s="2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4" customHeight="1">
      <c r="A147" s="24">
        <v>143</v>
      </c>
      <c r="B147" s="24" t="s">
        <v>119</v>
      </c>
      <c r="C147" s="31" t="s">
        <v>109</v>
      </c>
      <c r="D147" s="24" t="s">
        <v>65</v>
      </c>
      <c r="E147" s="24" t="s">
        <v>66</v>
      </c>
      <c r="F147" s="31" t="s">
        <v>62</v>
      </c>
      <c r="G147" s="31" t="s">
        <v>66</v>
      </c>
      <c r="H147" s="31" t="s">
        <v>66</v>
      </c>
      <c r="I147" s="24" t="s">
        <v>286</v>
      </c>
      <c r="J147" s="24" t="s">
        <v>124</v>
      </c>
      <c r="K147" s="38">
        <v>366</v>
      </c>
      <c r="L147" s="2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4" customHeight="1">
      <c r="A148" s="24">
        <v>144</v>
      </c>
      <c r="B148" s="24" t="s">
        <v>119</v>
      </c>
      <c r="C148" s="31" t="s">
        <v>79</v>
      </c>
      <c r="D148" s="24" t="s">
        <v>65</v>
      </c>
      <c r="E148" s="24" t="s">
        <v>66</v>
      </c>
      <c r="F148" s="31" t="s">
        <v>62</v>
      </c>
      <c r="G148" s="31" t="s">
        <v>66</v>
      </c>
      <c r="H148" s="31" t="s">
        <v>66</v>
      </c>
      <c r="I148" s="24" t="s">
        <v>286</v>
      </c>
      <c r="J148" s="24" t="s">
        <v>125</v>
      </c>
      <c r="K148" s="38">
        <v>669</v>
      </c>
      <c r="L148" s="2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4" customHeight="1">
      <c r="A149" s="24">
        <v>145</v>
      </c>
      <c r="B149" s="24" t="s">
        <v>119</v>
      </c>
      <c r="C149" s="31" t="s">
        <v>81</v>
      </c>
      <c r="D149" s="24" t="s">
        <v>65</v>
      </c>
      <c r="E149" s="24" t="s">
        <v>66</v>
      </c>
      <c r="F149" s="31" t="s">
        <v>62</v>
      </c>
      <c r="G149" s="31" t="s">
        <v>66</v>
      </c>
      <c r="H149" s="31" t="s">
        <v>66</v>
      </c>
      <c r="I149" s="24" t="s">
        <v>286</v>
      </c>
      <c r="J149" s="24" t="s">
        <v>126</v>
      </c>
      <c r="K149" s="38">
        <v>699</v>
      </c>
      <c r="L149" s="2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4" customHeight="1">
      <c r="A150" s="24">
        <v>146</v>
      </c>
      <c r="B150" s="24" t="s">
        <v>119</v>
      </c>
      <c r="C150" s="31" t="s">
        <v>87</v>
      </c>
      <c r="D150" s="24" t="s">
        <v>65</v>
      </c>
      <c r="E150" s="24" t="s">
        <v>66</v>
      </c>
      <c r="F150" s="31" t="s">
        <v>62</v>
      </c>
      <c r="G150" s="31" t="s">
        <v>66</v>
      </c>
      <c r="H150" s="31" t="s">
        <v>66</v>
      </c>
      <c r="I150" s="24" t="s">
        <v>286</v>
      </c>
      <c r="J150" s="24" t="s">
        <v>127</v>
      </c>
      <c r="K150" s="38">
        <v>732</v>
      </c>
      <c r="L150" s="2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4" customHeight="1">
      <c r="A151" s="24">
        <v>147</v>
      </c>
      <c r="B151" s="24" t="s">
        <v>119</v>
      </c>
      <c r="C151" s="31" t="s">
        <v>109</v>
      </c>
      <c r="D151" s="24" t="s">
        <v>65</v>
      </c>
      <c r="E151" s="24" t="s">
        <v>66</v>
      </c>
      <c r="F151" s="31" t="s">
        <v>62</v>
      </c>
      <c r="G151" s="31" t="s">
        <v>66</v>
      </c>
      <c r="H151" s="31" t="s">
        <v>66</v>
      </c>
      <c r="I151" s="24" t="s">
        <v>286</v>
      </c>
      <c r="J151" s="24" t="s">
        <v>128</v>
      </c>
      <c r="K151" s="38">
        <v>834</v>
      </c>
      <c r="L151" s="2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4" customHeight="1">
      <c r="A152" s="24">
        <v>148</v>
      </c>
      <c r="B152" s="24" t="s">
        <v>119</v>
      </c>
      <c r="C152" s="31" t="s">
        <v>81</v>
      </c>
      <c r="D152" s="24" t="s">
        <v>65</v>
      </c>
      <c r="E152" s="24" t="s">
        <v>66</v>
      </c>
      <c r="F152" s="31" t="s">
        <v>62</v>
      </c>
      <c r="G152" s="31" t="s">
        <v>66</v>
      </c>
      <c r="H152" s="31" t="s">
        <v>66</v>
      </c>
      <c r="I152" s="24" t="s">
        <v>286</v>
      </c>
      <c r="J152" s="24" t="s">
        <v>129</v>
      </c>
      <c r="K152" s="25">
        <v>6147</v>
      </c>
      <c r="L152" s="2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4" customHeight="1">
      <c r="A153" s="24">
        <v>149</v>
      </c>
      <c r="B153" s="24" t="s">
        <v>130</v>
      </c>
      <c r="C153" s="31" t="s">
        <v>81</v>
      </c>
      <c r="D153" s="24" t="s">
        <v>11</v>
      </c>
      <c r="E153" s="24" t="s">
        <v>9</v>
      </c>
      <c r="F153" s="31" t="s">
        <v>62</v>
      </c>
      <c r="G153" s="31" t="s">
        <v>70</v>
      </c>
      <c r="H153" s="31" t="s">
        <v>70</v>
      </c>
      <c r="I153" s="24" t="s">
        <v>293</v>
      </c>
      <c r="J153" s="24" t="s">
        <v>116</v>
      </c>
      <c r="K153" s="25">
        <v>100000</v>
      </c>
      <c r="L153" s="2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4" customHeight="1">
      <c r="A154" s="24">
        <v>150</v>
      </c>
      <c r="B154" s="24" t="s">
        <v>130</v>
      </c>
      <c r="C154" s="31" t="s">
        <v>79</v>
      </c>
      <c r="D154" s="24" t="s">
        <v>67</v>
      </c>
      <c r="E154" s="24" t="s">
        <v>9</v>
      </c>
      <c r="F154" s="31" t="s">
        <v>62</v>
      </c>
      <c r="G154" s="31" t="s">
        <v>70</v>
      </c>
      <c r="H154" s="31" t="s">
        <v>70</v>
      </c>
      <c r="I154" s="24" t="s">
        <v>266</v>
      </c>
      <c r="J154" s="24" t="s">
        <v>75</v>
      </c>
      <c r="K154" s="25">
        <v>600000</v>
      </c>
      <c r="L154" s="2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4" customHeight="1">
      <c r="A155" s="24">
        <v>151</v>
      </c>
      <c r="B155" s="24" t="s">
        <v>130</v>
      </c>
      <c r="C155" s="31" t="s">
        <v>81</v>
      </c>
      <c r="D155" s="24" t="s">
        <v>65</v>
      </c>
      <c r="E155" s="24" t="s">
        <v>66</v>
      </c>
      <c r="F155" s="31" t="s">
        <v>62</v>
      </c>
      <c r="G155" s="31" t="s">
        <v>70</v>
      </c>
      <c r="H155" s="31" t="s">
        <v>70</v>
      </c>
      <c r="I155" s="24" t="s">
        <v>341</v>
      </c>
      <c r="J155" s="24" t="s">
        <v>116</v>
      </c>
      <c r="K155" s="25">
        <v>1000000</v>
      </c>
      <c r="L155" s="2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4" customHeight="1">
      <c r="A156" s="24">
        <v>152</v>
      </c>
      <c r="B156" s="24" t="s">
        <v>130</v>
      </c>
      <c r="C156" s="31" t="s">
        <v>79</v>
      </c>
      <c r="D156" s="24" t="s">
        <v>67</v>
      </c>
      <c r="E156" s="24" t="s">
        <v>9</v>
      </c>
      <c r="F156" s="31" t="s">
        <v>62</v>
      </c>
      <c r="G156" s="31" t="s">
        <v>70</v>
      </c>
      <c r="H156" s="31" t="s">
        <v>70</v>
      </c>
      <c r="I156" s="24" t="s">
        <v>267</v>
      </c>
      <c r="J156" s="24" t="s">
        <v>76</v>
      </c>
      <c r="K156" s="25">
        <v>1620000</v>
      </c>
      <c r="L156" s="2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4" customHeight="1">
      <c r="A157" s="24">
        <v>153</v>
      </c>
      <c r="B157" s="24" t="s">
        <v>131</v>
      </c>
      <c r="C157" s="31" t="s">
        <v>81</v>
      </c>
      <c r="D157" s="24" t="s">
        <v>65</v>
      </c>
      <c r="E157" s="24" t="s">
        <v>66</v>
      </c>
      <c r="F157" s="31" t="s">
        <v>62</v>
      </c>
      <c r="G157" s="31" t="s">
        <v>66</v>
      </c>
      <c r="H157" s="31" t="s">
        <v>66</v>
      </c>
      <c r="I157" s="24" t="s">
        <v>286</v>
      </c>
      <c r="J157" s="24" t="s">
        <v>238</v>
      </c>
      <c r="K157" s="38">
        <v>-699</v>
      </c>
      <c r="L157" s="2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4" customHeight="1">
      <c r="A158" s="24">
        <v>154</v>
      </c>
      <c r="B158" s="24" t="s">
        <v>131</v>
      </c>
      <c r="C158" s="31" t="s">
        <v>79</v>
      </c>
      <c r="D158" s="24" t="s">
        <v>11</v>
      </c>
      <c r="E158" s="24" t="s">
        <v>9</v>
      </c>
      <c r="F158" s="31" t="s">
        <v>62</v>
      </c>
      <c r="G158" s="31" t="s">
        <v>70</v>
      </c>
      <c r="H158" s="31" t="s">
        <v>70</v>
      </c>
      <c r="I158" s="24" t="s">
        <v>275</v>
      </c>
      <c r="J158" s="24" t="s">
        <v>80</v>
      </c>
      <c r="K158" s="25">
        <v>3000</v>
      </c>
      <c r="L158" s="2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4" customHeight="1">
      <c r="A159" s="24">
        <v>155</v>
      </c>
      <c r="B159" s="24" t="s">
        <v>131</v>
      </c>
      <c r="C159" s="31" t="s">
        <v>81</v>
      </c>
      <c r="D159" s="24" t="s">
        <v>11</v>
      </c>
      <c r="E159" s="24" t="s">
        <v>9</v>
      </c>
      <c r="F159" s="31" t="s">
        <v>62</v>
      </c>
      <c r="G159" s="31" t="s">
        <v>70</v>
      </c>
      <c r="H159" s="31" t="s">
        <v>70</v>
      </c>
      <c r="I159" s="24" t="s">
        <v>294</v>
      </c>
      <c r="J159" s="24" t="s">
        <v>248</v>
      </c>
      <c r="K159" s="25">
        <v>40000</v>
      </c>
      <c r="L159" s="2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4" customHeight="1">
      <c r="A160" s="24">
        <v>156</v>
      </c>
      <c r="B160" s="24" t="s">
        <v>131</v>
      </c>
      <c r="C160" s="31" t="s">
        <v>81</v>
      </c>
      <c r="D160" s="24" t="s">
        <v>67</v>
      </c>
      <c r="E160" s="24" t="s">
        <v>9</v>
      </c>
      <c r="F160" s="31" t="s">
        <v>62</v>
      </c>
      <c r="G160" s="31" t="s">
        <v>70</v>
      </c>
      <c r="H160" s="31" t="s">
        <v>70</v>
      </c>
      <c r="I160" s="24" t="s">
        <v>268</v>
      </c>
      <c r="J160" s="24" t="s">
        <v>274</v>
      </c>
      <c r="K160" s="25">
        <v>100000</v>
      </c>
      <c r="L160" s="2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4" customHeight="1">
      <c r="A161" s="24">
        <v>157</v>
      </c>
      <c r="B161" s="24" t="s">
        <v>131</v>
      </c>
      <c r="C161" s="31" t="s">
        <v>81</v>
      </c>
      <c r="D161" s="24" t="s">
        <v>11</v>
      </c>
      <c r="E161" s="24" t="s">
        <v>9</v>
      </c>
      <c r="F161" s="31" t="s">
        <v>62</v>
      </c>
      <c r="G161" s="31" t="s">
        <v>70</v>
      </c>
      <c r="H161" s="31" t="s">
        <v>70</v>
      </c>
      <c r="I161" s="24" t="s">
        <v>278</v>
      </c>
      <c r="J161" s="24" t="s">
        <v>132</v>
      </c>
      <c r="K161" s="25">
        <v>100000</v>
      </c>
      <c r="L161" s="2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4" customHeight="1">
      <c r="A162" s="24">
        <v>158</v>
      </c>
      <c r="B162" s="24" t="s">
        <v>131</v>
      </c>
      <c r="C162" s="31" t="s">
        <v>79</v>
      </c>
      <c r="D162" s="24" t="s">
        <v>67</v>
      </c>
      <c r="E162" s="24" t="s">
        <v>9</v>
      </c>
      <c r="F162" s="31" t="s">
        <v>62</v>
      </c>
      <c r="G162" s="31" t="s">
        <v>70</v>
      </c>
      <c r="H162" s="31" t="s">
        <v>70</v>
      </c>
      <c r="I162" s="24" t="s">
        <v>342</v>
      </c>
      <c r="J162" s="24" t="s">
        <v>76</v>
      </c>
      <c r="K162" s="25">
        <v>100000</v>
      </c>
      <c r="L162" s="2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4" customHeight="1">
      <c r="A163" s="24">
        <v>159</v>
      </c>
      <c r="B163" s="24" t="s">
        <v>131</v>
      </c>
      <c r="C163" s="31" t="s">
        <v>81</v>
      </c>
      <c r="D163" s="24" t="s">
        <v>67</v>
      </c>
      <c r="E163" s="24" t="s">
        <v>9</v>
      </c>
      <c r="F163" s="31" t="s">
        <v>62</v>
      </c>
      <c r="G163" s="31" t="s">
        <v>70</v>
      </c>
      <c r="H163" s="31" t="s">
        <v>70</v>
      </c>
      <c r="I163" s="24" t="s">
        <v>269</v>
      </c>
      <c r="J163" s="24" t="s">
        <v>133</v>
      </c>
      <c r="K163" s="25">
        <v>300000</v>
      </c>
      <c r="L163" s="2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4" customHeight="1">
      <c r="A164" s="24">
        <v>160</v>
      </c>
      <c r="B164" s="24" t="s">
        <v>131</v>
      </c>
      <c r="C164" s="31" t="s">
        <v>79</v>
      </c>
      <c r="D164" s="24" t="s">
        <v>67</v>
      </c>
      <c r="E164" s="24" t="s">
        <v>9</v>
      </c>
      <c r="F164" s="31" t="s">
        <v>62</v>
      </c>
      <c r="G164" s="31" t="s">
        <v>70</v>
      </c>
      <c r="H164" s="31" t="s">
        <v>70</v>
      </c>
      <c r="I164" s="24" t="s">
        <v>270</v>
      </c>
      <c r="J164" s="24" t="s">
        <v>76</v>
      </c>
      <c r="K164" s="25">
        <v>3000000</v>
      </c>
      <c r="L164" s="2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4" customHeight="1">
      <c r="A165" s="24">
        <v>161</v>
      </c>
      <c r="B165" s="24" t="s">
        <v>134</v>
      </c>
      <c r="C165" s="31" t="s">
        <v>87</v>
      </c>
      <c r="D165" s="24" t="s">
        <v>65</v>
      </c>
      <c r="E165" s="24" t="s">
        <v>66</v>
      </c>
      <c r="F165" s="31" t="s">
        <v>62</v>
      </c>
      <c r="G165" s="31" t="s">
        <v>70</v>
      </c>
      <c r="H165" s="31" t="s">
        <v>70</v>
      </c>
      <c r="I165" s="24" t="s">
        <v>286</v>
      </c>
      <c r="J165" s="24" t="s">
        <v>239</v>
      </c>
      <c r="K165" s="25">
        <v>-92000</v>
      </c>
      <c r="L165" s="2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4" customHeight="1">
      <c r="A166" s="24">
        <v>162</v>
      </c>
      <c r="B166" s="24" t="s">
        <v>134</v>
      </c>
      <c r="C166" s="31" t="s">
        <v>87</v>
      </c>
      <c r="D166" s="24" t="s">
        <v>65</v>
      </c>
      <c r="E166" s="24" t="s">
        <v>66</v>
      </c>
      <c r="F166" s="31" t="s">
        <v>62</v>
      </c>
      <c r="G166" s="31" t="s">
        <v>70</v>
      </c>
      <c r="H166" s="31" t="s">
        <v>70</v>
      </c>
      <c r="I166" s="24" t="s">
        <v>286</v>
      </c>
      <c r="J166" s="24" t="s">
        <v>249</v>
      </c>
      <c r="K166" s="38">
        <v>-732</v>
      </c>
      <c r="L166" s="2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4" customHeight="1">
      <c r="A167" s="24">
        <v>163</v>
      </c>
      <c r="B167" s="24" t="s">
        <v>134</v>
      </c>
      <c r="C167" s="31" t="s">
        <v>79</v>
      </c>
      <c r="D167" s="24" t="s">
        <v>65</v>
      </c>
      <c r="E167" s="24" t="s">
        <v>66</v>
      </c>
      <c r="F167" s="31" t="s">
        <v>62</v>
      </c>
      <c r="G167" s="31" t="s">
        <v>70</v>
      </c>
      <c r="H167" s="31" t="s">
        <v>70</v>
      </c>
      <c r="I167" s="24" t="s">
        <v>343</v>
      </c>
      <c r="J167" s="24" t="s">
        <v>76</v>
      </c>
      <c r="K167" s="25">
        <v>200000</v>
      </c>
      <c r="L167" s="2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4" customHeight="1">
      <c r="A168" s="24">
        <v>164</v>
      </c>
      <c r="B168" s="24" t="s">
        <v>134</v>
      </c>
      <c r="C168" s="31" t="s">
        <v>81</v>
      </c>
      <c r="D168" s="24" t="s">
        <v>65</v>
      </c>
      <c r="E168" s="24" t="s">
        <v>66</v>
      </c>
      <c r="F168" s="31" t="s">
        <v>62</v>
      </c>
      <c r="G168" s="31" t="s">
        <v>70</v>
      </c>
      <c r="H168" s="31" t="s">
        <v>70</v>
      </c>
      <c r="I168" s="24" t="s">
        <v>344</v>
      </c>
      <c r="J168" s="24" t="s">
        <v>133</v>
      </c>
      <c r="K168" s="25">
        <v>500000</v>
      </c>
      <c r="L168" s="2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4" customHeight="1">
      <c r="A169" s="43" t="s">
        <v>12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39">
        <f>SUM(K5:K168)</f>
        <v>62823573</v>
      </c>
      <c r="L169" s="40"/>
      <c r="M169" s="1"/>
      <c r="N169" s="3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35"/>
      <c r="J170" s="33"/>
      <c r="K170" s="4"/>
      <c r="L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35"/>
      <c r="J171" s="33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35"/>
      <c r="J172" s="33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35"/>
      <c r="J173" s="33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35"/>
      <c r="J174" s="33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35"/>
      <c r="J175" s="33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35"/>
      <c r="J176" s="33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35"/>
      <c r="J177" s="33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35"/>
      <c r="J178" s="33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35"/>
      <c r="J179" s="33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35"/>
      <c r="J180" s="33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35"/>
      <c r="J181" s="33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35"/>
      <c r="J182" s="33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35"/>
      <c r="J183" s="33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35"/>
      <c r="J184" s="33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35"/>
      <c r="J185" s="33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35"/>
      <c r="J186" s="33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35"/>
      <c r="J187" s="33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35"/>
      <c r="J188" s="33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35"/>
      <c r="J189" s="33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35"/>
      <c r="J190" s="33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35"/>
      <c r="J191" s="33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35"/>
      <c r="J192" s="33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35"/>
      <c r="J193" s="33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35"/>
      <c r="J194" s="33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35"/>
      <c r="J195" s="33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35"/>
      <c r="J196" s="33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35"/>
      <c r="J197" s="33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35"/>
      <c r="J198" s="33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35"/>
      <c r="J199" s="33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35"/>
      <c r="J200" s="33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35"/>
      <c r="J201" s="33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35"/>
      <c r="J202" s="33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35"/>
      <c r="J203" s="33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35"/>
      <c r="J204" s="33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35"/>
      <c r="J205" s="33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35"/>
      <c r="J206" s="33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35"/>
      <c r="J207" s="33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35"/>
      <c r="J208" s="33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35"/>
      <c r="J209" s="33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35"/>
      <c r="J210" s="33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35"/>
      <c r="J211" s="33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35"/>
      <c r="J212" s="33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35"/>
      <c r="J213" s="33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35"/>
      <c r="J214" s="33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35"/>
      <c r="J215" s="33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35"/>
      <c r="J216" s="33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35"/>
      <c r="J217" s="33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35"/>
      <c r="J218" s="33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35"/>
      <c r="J219" s="33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35"/>
      <c r="J220" s="33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35"/>
      <c r="J221" s="33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35"/>
      <c r="J222" s="33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35"/>
      <c r="J223" s="33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35"/>
      <c r="J224" s="33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35"/>
      <c r="J225" s="33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35"/>
      <c r="J226" s="33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35"/>
      <c r="J227" s="33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35"/>
      <c r="J228" s="33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35"/>
      <c r="J229" s="33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35"/>
      <c r="J230" s="33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35"/>
      <c r="J231" s="33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35"/>
      <c r="J232" s="33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35"/>
      <c r="J233" s="33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35"/>
      <c r="J234" s="33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35"/>
      <c r="J235" s="33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35"/>
      <c r="J236" s="33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35"/>
      <c r="J237" s="33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35"/>
      <c r="J238" s="33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35"/>
      <c r="J239" s="33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35"/>
      <c r="J240" s="33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35"/>
      <c r="J241" s="33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35"/>
      <c r="J242" s="33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35"/>
      <c r="J243" s="33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35"/>
      <c r="J244" s="33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35"/>
      <c r="J245" s="33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35"/>
      <c r="J246" s="33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35"/>
      <c r="J247" s="33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35"/>
      <c r="J248" s="33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35"/>
      <c r="J249" s="33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35"/>
      <c r="J250" s="33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35"/>
      <c r="J251" s="33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35"/>
      <c r="J252" s="33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35"/>
      <c r="J253" s="33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35"/>
      <c r="J254" s="33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35"/>
      <c r="J255" s="33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35"/>
      <c r="J256" s="33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35"/>
      <c r="J257" s="33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35"/>
      <c r="J258" s="33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35"/>
      <c r="J259" s="33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35"/>
      <c r="J260" s="33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35"/>
      <c r="J261" s="33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35"/>
      <c r="J262" s="33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35"/>
      <c r="J263" s="33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35"/>
      <c r="J264" s="33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35"/>
      <c r="J265" s="33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35"/>
      <c r="J266" s="33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35"/>
      <c r="J267" s="33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35"/>
      <c r="J268" s="33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35"/>
      <c r="J269" s="33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35"/>
      <c r="J270" s="33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35"/>
      <c r="J271" s="33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35"/>
      <c r="J272" s="33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35"/>
      <c r="J273" s="33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35"/>
      <c r="J274" s="33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35"/>
      <c r="J275" s="33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35"/>
      <c r="J276" s="33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35"/>
      <c r="J277" s="33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35"/>
      <c r="J278" s="33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35"/>
      <c r="J279" s="33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35"/>
      <c r="J280" s="33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35"/>
      <c r="J281" s="33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35"/>
      <c r="J282" s="33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35"/>
      <c r="J283" s="33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35"/>
      <c r="J284" s="33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35"/>
      <c r="J285" s="33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35"/>
      <c r="J286" s="33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35"/>
      <c r="J287" s="33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35"/>
      <c r="J288" s="33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35"/>
      <c r="J289" s="33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35"/>
      <c r="J290" s="33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35"/>
      <c r="J291" s="33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35"/>
      <c r="J292" s="33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35"/>
      <c r="J293" s="33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35"/>
      <c r="J294" s="33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35"/>
      <c r="J295" s="33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35"/>
      <c r="J296" s="33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35"/>
      <c r="J297" s="33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35"/>
      <c r="J298" s="33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35"/>
      <c r="J299" s="33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35"/>
      <c r="J300" s="33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35"/>
      <c r="J301" s="33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35"/>
      <c r="J302" s="33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35"/>
      <c r="J303" s="33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35"/>
      <c r="J304" s="33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35"/>
      <c r="J305" s="33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35"/>
      <c r="J306" s="33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35"/>
      <c r="J307" s="33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35"/>
      <c r="J308" s="33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35"/>
      <c r="J309" s="33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35"/>
      <c r="J310" s="33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35"/>
      <c r="J311" s="33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35"/>
      <c r="J312" s="33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35"/>
      <c r="J313" s="33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35"/>
      <c r="J314" s="33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35"/>
      <c r="J315" s="33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35"/>
      <c r="J316" s="33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35"/>
      <c r="J317" s="33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35"/>
      <c r="J318" s="33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35"/>
      <c r="J319" s="33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35"/>
      <c r="J320" s="33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35"/>
      <c r="J321" s="33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35"/>
      <c r="J322" s="33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35"/>
      <c r="J323" s="33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35"/>
      <c r="J324" s="33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35"/>
      <c r="J325" s="33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35"/>
      <c r="J326" s="33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35"/>
      <c r="J327" s="33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35"/>
      <c r="J328" s="33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35"/>
      <c r="J329" s="33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35"/>
      <c r="J330" s="33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35"/>
      <c r="J331" s="33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35"/>
      <c r="J332" s="33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35"/>
      <c r="J333" s="33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35"/>
      <c r="J334" s="33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35"/>
      <c r="J335" s="33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35"/>
      <c r="J336" s="33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35"/>
      <c r="J337" s="33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35"/>
      <c r="J338" s="33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35"/>
      <c r="J339" s="33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35"/>
      <c r="J340" s="33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35"/>
      <c r="J341" s="33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35"/>
      <c r="J342" s="33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35"/>
      <c r="J343" s="33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35"/>
      <c r="J344" s="33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35"/>
      <c r="J345" s="33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35"/>
      <c r="J346" s="33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35"/>
      <c r="J347" s="33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35"/>
      <c r="J348" s="33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35"/>
      <c r="J349" s="33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35"/>
      <c r="J350" s="33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35"/>
      <c r="J351" s="33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35"/>
      <c r="J352" s="33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35"/>
      <c r="J353" s="33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35"/>
      <c r="J354" s="33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35"/>
      <c r="J355" s="33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35"/>
      <c r="J356" s="33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35"/>
      <c r="J357" s="33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35"/>
      <c r="J358" s="33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35"/>
      <c r="J359" s="33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35"/>
      <c r="J360" s="33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35"/>
      <c r="J361" s="33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35"/>
      <c r="J362" s="33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35"/>
      <c r="J363" s="33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35"/>
      <c r="J364" s="33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35"/>
      <c r="J365" s="33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35"/>
      <c r="J366" s="33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35"/>
      <c r="J367" s="33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35"/>
      <c r="J368" s="33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35"/>
      <c r="J369" s="33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35"/>
      <c r="J370" s="33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35"/>
      <c r="J371" s="33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35"/>
      <c r="J372" s="33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35"/>
      <c r="J373" s="33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35"/>
      <c r="J374" s="33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35"/>
      <c r="J375" s="33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35"/>
      <c r="J376" s="33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35"/>
      <c r="J377" s="33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35"/>
      <c r="J378" s="33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35"/>
      <c r="J379" s="33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35"/>
      <c r="J380" s="33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35"/>
      <c r="J381" s="33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35"/>
      <c r="J382" s="33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35"/>
      <c r="J383" s="33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35"/>
      <c r="J384" s="33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35"/>
      <c r="J385" s="33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35"/>
      <c r="J386" s="33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35"/>
      <c r="J387" s="33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35"/>
      <c r="J388" s="33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35"/>
      <c r="J389" s="33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35"/>
      <c r="J390" s="33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35"/>
      <c r="J391" s="33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35"/>
      <c r="J392" s="33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35"/>
      <c r="J393" s="33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35"/>
      <c r="J394" s="33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35"/>
      <c r="J395" s="33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35"/>
      <c r="J396" s="33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35"/>
      <c r="J397" s="33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35"/>
      <c r="J398" s="33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35"/>
      <c r="J399" s="33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35"/>
      <c r="J400" s="33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35"/>
      <c r="J401" s="33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35"/>
      <c r="J402" s="33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35"/>
      <c r="J403" s="33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35"/>
      <c r="J404" s="33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35"/>
      <c r="J405" s="33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35"/>
      <c r="J406" s="33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35"/>
      <c r="J407" s="33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35"/>
      <c r="J408" s="33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35"/>
      <c r="J409" s="33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35"/>
      <c r="J410" s="33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35"/>
      <c r="J411" s="33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35"/>
      <c r="J412" s="33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35"/>
      <c r="J413" s="33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35"/>
      <c r="J414" s="33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35"/>
      <c r="J415" s="33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35"/>
      <c r="J416" s="33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35"/>
      <c r="J417" s="33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35"/>
      <c r="J418" s="33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35"/>
      <c r="J419" s="33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35"/>
      <c r="J420" s="33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35"/>
      <c r="J421" s="33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35"/>
      <c r="J422" s="33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35"/>
      <c r="J423" s="33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35"/>
      <c r="J424" s="33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35"/>
      <c r="J425" s="33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35"/>
      <c r="J426" s="33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35"/>
      <c r="J427" s="33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35"/>
      <c r="J428" s="33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35"/>
      <c r="J429" s="33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35"/>
      <c r="J430" s="33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35"/>
      <c r="J431" s="33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35"/>
      <c r="J432" s="33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35"/>
      <c r="J433" s="33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35"/>
      <c r="J434" s="33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35"/>
      <c r="J435" s="33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35"/>
      <c r="J436" s="33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35"/>
      <c r="J437" s="33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35"/>
      <c r="J438" s="33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35"/>
      <c r="J439" s="33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35"/>
      <c r="J440" s="33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35"/>
      <c r="J441" s="33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35"/>
      <c r="J442" s="33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35"/>
      <c r="J443" s="33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35"/>
      <c r="J444" s="33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35"/>
      <c r="J445" s="33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35"/>
      <c r="J446" s="33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35"/>
      <c r="J447" s="33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35"/>
      <c r="J448" s="33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35"/>
      <c r="J449" s="33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35"/>
      <c r="J450" s="33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35"/>
      <c r="J451" s="33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35"/>
      <c r="J452" s="33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35"/>
      <c r="J453" s="33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35"/>
      <c r="J454" s="33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35"/>
      <c r="J455" s="33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35"/>
      <c r="J456" s="33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35"/>
      <c r="J457" s="33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35"/>
      <c r="J458" s="33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35"/>
      <c r="J459" s="33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35"/>
      <c r="J460" s="33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35"/>
      <c r="J461" s="33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35"/>
      <c r="J462" s="33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35"/>
      <c r="J463" s="33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35"/>
      <c r="J464" s="33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35"/>
      <c r="J465" s="33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35"/>
      <c r="J466" s="33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35"/>
      <c r="J467" s="33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35"/>
      <c r="J468" s="33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35"/>
      <c r="J469" s="33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35"/>
      <c r="J470" s="33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35"/>
      <c r="J471" s="33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35"/>
      <c r="J472" s="33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35"/>
      <c r="J473" s="33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35"/>
      <c r="J474" s="33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35"/>
      <c r="J475" s="33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35"/>
      <c r="J476" s="33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35"/>
      <c r="J477" s="33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35"/>
      <c r="J478" s="33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35"/>
      <c r="J479" s="33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35"/>
      <c r="J480" s="33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35"/>
      <c r="J481" s="33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35"/>
      <c r="J482" s="33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35"/>
      <c r="J483" s="33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35"/>
      <c r="J484" s="33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35"/>
      <c r="J485" s="33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35"/>
      <c r="J486" s="33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35"/>
      <c r="J487" s="33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35"/>
      <c r="J488" s="33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35"/>
      <c r="J489" s="33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35"/>
      <c r="J490" s="33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35"/>
      <c r="J491" s="33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35"/>
      <c r="J492" s="33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35"/>
      <c r="J493" s="33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35"/>
      <c r="J494" s="33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35"/>
      <c r="J495" s="33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35"/>
      <c r="J496" s="33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35"/>
      <c r="J497" s="33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35"/>
      <c r="J498" s="33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35"/>
      <c r="J499" s="33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35"/>
      <c r="J500" s="33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35"/>
      <c r="J501" s="33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35"/>
      <c r="J502" s="33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35"/>
      <c r="J503" s="33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35"/>
      <c r="J504" s="33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35"/>
      <c r="J505" s="33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35"/>
      <c r="J506" s="33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35"/>
      <c r="J507" s="33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35"/>
      <c r="J508" s="33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35"/>
      <c r="J509" s="33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35"/>
      <c r="J510" s="33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35"/>
      <c r="J511" s="33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35"/>
      <c r="J512" s="33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35"/>
      <c r="J513" s="33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35"/>
      <c r="J514" s="33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35"/>
      <c r="J515" s="33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35"/>
      <c r="J516" s="33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35"/>
      <c r="J517" s="33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35"/>
      <c r="J518" s="33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35"/>
      <c r="J519" s="33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35"/>
      <c r="J520" s="33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35"/>
      <c r="J521" s="33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35"/>
      <c r="J522" s="33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35"/>
      <c r="J523" s="33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35"/>
      <c r="J524" s="33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35"/>
      <c r="J525" s="33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35"/>
      <c r="J526" s="33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35"/>
      <c r="J527" s="33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35"/>
      <c r="J528" s="33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35"/>
      <c r="J529" s="33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35"/>
      <c r="J530" s="33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35"/>
      <c r="J531" s="33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35"/>
      <c r="J532" s="33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35"/>
      <c r="J533" s="33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35"/>
      <c r="J534" s="33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35"/>
      <c r="J535" s="33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35"/>
      <c r="J536" s="33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35"/>
      <c r="J537" s="33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35"/>
      <c r="J538" s="33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35"/>
      <c r="J539" s="33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35"/>
      <c r="J540" s="33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35"/>
      <c r="J541" s="33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35"/>
      <c r="J542" s="33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35"/>
      <c r="J543" s="33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35"/>
      <c r="J544" s="33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35"/>
      <c r="J545" s="33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35"/>
      <c r="J546" s="33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35"/>
      <c r="J547" s="33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35"/>
      <c r="J548" s="33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35"/>
      <c r="J549" s="33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35"/>
      <c r="J550" s="33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35"/>
      <c r="J551" s="33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35"/>
      <c r="J552" s="33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35"/>
      <c r="J553" s="33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35"/>
      <c r="J554" s="33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35"/>
      <c r="J555" s="33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35"/>
      <c r="J556" s="33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35"/>
      <c r="J557" s="33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35"/>
      <c r="J558" s="33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35"/>
      <c r="J559" s="33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35"/>
      <c r="J560" s="33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35"/>
      <c r="J561" s="33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35"/>
      <c r="J562" s="33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35"/>
      <c r="J563" s="33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35"/>
      <c r="J564" s="33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35"/>
      <c r="J565" s="33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35"/>
      <c r="J566" s="33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35"/>
      <c r="J567" s="33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35"/>
      <c r="J568" s="33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35"/>
      <c r="J569" s="33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35"/>
      <c r="J570" s="33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35"/>
      <c r="J571" s="33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35"/>
      <c r="J572" s="33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35"/>
      <c r="J573" s="33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35"/>
      <c r="J574" s="33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35"/>
      <c r="J575" s="33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35"/>
      <c r="J576" s="33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35"/>
      <c r="J577" s="33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35"/>
      <c r="J578" s="33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35"/>
      <c r="J579" s="33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35"/>
      <c r="J580" s="33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35"/>
      <c r="J581" s="33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35"/>
      <c r="J582" s="33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35"/>
      <c r="J583" s="33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35"/>
      <c r="J584" s="33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35"/>
      <c r="J585" s="33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35"/>
      <c r="J586" s="33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35"/>
      <c r="J587" s="33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35"/>
      <c r="J588" s="33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35"/>
      <c r="J589" s="33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35"/>
      <c r="J590" s="33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35"/>
      <c r="J591" s="33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35"/>
      <c r="J592" s="33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35"/>
      <c r="J593" s="33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35"/>
      <c r="J594" s="33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35"/>
      <c r="J595" s="33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35"/>
      <c r="J596" s="33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35"/>
      <c r="J597" s="33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35"/>
      <c r="J598" s="33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35"/>
      <c r="J599" s="33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35"/>
      <c r="J600" s="33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35"/>
      <c r="J601" s="33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35"/>
      <c r="J602" s="33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35"/>
      <c r="J603" s="33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35"/>
      <c r="J604" s="33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35"/>
      <c r="J605" s="33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35"/>
      <c r="J606" s="33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35"/>
      <c r="J607" s="33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35"/>
      <c r="J608" s="33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35"/>
      <c r="J609" s="33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35"/>
      <c r="J610" s="33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35"/>
      <c r="J611" s="33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35"/>
      <c r="J612" s="33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35"/>
      <c r="J613" s="33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35"/>
      <c r="J614" s="33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35"/>
      <c r="J615" s="33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35"/>
      <c r="J616" s="33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35"/>
      <c r="J617" s="33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35"/>
      <c r="J618" s="33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35"/>
      <c r="J619" s="33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35"/>
      <c r="J620" s="33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35"/>
      <c r="J621" s="33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35"/>
      <c r="J622" s="33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35"/>
      <c r="J623" s="33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35"/>
      <c r="J624" s="33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35"/>
      <c r="J625" s="33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35"/>
      <c r="J626" s="33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35"/>
      <c r="J627" s="33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35"/>
      <c r="J628" s="33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35"/>
      <c r="J629" s="33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35"/>
      <c r="J630" s="33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35"/>
      <c r="J631" s="33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35"/>
      <c r="J632" s="33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35"/>
      <c r="J633" s="33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35"/>
      <c r="J634" s="33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35"/>
      <c r="J635" s="33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35"/>
      <c r="J636" s="33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35"/>
      <c r="J637" s="33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35"/>
      <c r="J638" s="33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35"/>
      <c r="J639" s="33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35"/>
      <c r="J640" s="33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35"/>
      <c r="J641" s="33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35"/>
      <c r="J642" s="33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35"/>
      <c r="J643" s="33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35"/>
      <c r="J644" s="33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35"/>
      <c r="J645" s="33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35"/>
      <c r="J646" s="33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35"/>
      <c r="J647" s="33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3:26" ht="12.75"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3:26" ht="12.75"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3:26" ht="12.75"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3:26" ht="12.75"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3:26" ht="12.75"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3:26" ht="12.75"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3:26" ht="12.75"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3:26" ht="12.75"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3:26" ht="12.75"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3:26" ht="12.75"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3:26" ht="12.75"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3:26" ht="12.75"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3:26" ht="12.75"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3:26" ht="12.75"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3:26" ht="12.75"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3:26" ht="12.75"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3:26" ht="12.75"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3:26" ht="12.75"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3:26" ht="12.75"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3:26" ht="12.75"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3:26" ht="12.75"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3:26" ht="12.75"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3:26" ht="12.75"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3:26" ht="12.75"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3:26" ht="12.75"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3:26" ht="12.75"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3:26" ht="12.75"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3:26" ht="12.75"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3:26" ht="12.75"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3:26" ht="12.75"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3:26" ht="12.75"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3:26" ht="12.75"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3:26" ht="12.75"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3:26" ht="12.75"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3:26" ht="12.75"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3:26" ht="12.75"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3:26" ht="12.75"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3:26" ht="12.75"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3:26" ht="12.75"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3:26" ht="12.75"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3:26" ht="12.75"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3:26" ht="12.75"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3:26" ht="12.75"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3:26" ht="12.75"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3:26" ht="12.75"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3:26" ht="12.75"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3:26" ht="12.75"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3:26" ht="12.75"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3:26" ht="12.75"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3:26" ht="12.75"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3:26" ht="12.75"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3:26" ht="12.75"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3:26" ht="12.75"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3:26" ht="12.75"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3:26" ht="12.75"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3:26" ht="12.75"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3:26" ht="12.75"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3:26" ht="12.75"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3:26" ht="12.75"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3:26" ht="12.75"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3:26" ht="12.75"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3:26" ht="12.75"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3:26" ht="12.75"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3:26" ht="12.75"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3:26" ht="12.75"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3:26" ht="12.75"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3:26" ht="12.75"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3:26" ht="12.75"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3:26" ht="12.75"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3:26" ht="12.75"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3:26" ht="12.75"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3:26" ht="12.75"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3:26" ht="12.75"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3:26" ht="12.75"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3:26" ht="12.75"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3:26" ht="12.75"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3:26" ht="12.75"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3:26" ht="12.75"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3:26" ht="12.75"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3:26" ht="12.75"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3:26" ht="12.75"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3:26" ht="12.75"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3:26" ht="12.75"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3:26" ht="12.75"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3:26" ht="12.75"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3:26" ht="12.75"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3:26" ht="12.75"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3:26" ht="12.75"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3:26" ht="12.75"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3:26" ht="12.75"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3:26" ht="12.75"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3:26" ht="12.75"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3:26" ht="12.75"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3:26" ht="12.75"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3:26" ht="12.75"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3:26" ht="12.75"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3:26" ht="12.75"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3:26" ht="12.75"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3:26" ht="12.75"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3:26" ht="12.75"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3:26" ht="12.75"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3:26" ht="12.75"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3:26" ht="12.75"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3:26" ht="12.75"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3:26" ht="12.75"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3:26" ht="12.75"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3:26" ht="12.75"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3:26" ht="12.75"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3:26" ht="12.75"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3:26" ht="12.75"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3:26" ht="12.75"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3:26" ht="12.75"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3:26" ht="12.75"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3:26" ht="12.75"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3:26" ht="12.75"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3:26" ht="12.75"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3:26" ht="12.75"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3:26" ht="12.75"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3:26" ht="12.75"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3:26" ht="12.75"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3:26" ht="12.75"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3:26" ht="12.75"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3:26" ht="12.75"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3:26" ht="12.75"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3:26" ht="12.75"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3:26" ht="12.75"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3:26" ht="12.75"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3:26" ht="12.75"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3:26" ht="12.75"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</sheetData>
  <mergeCells count="15">
    <mergeCell ref="A169:J169"/>
    <mergeCell ref="J3:J4"/>
    <mergeCell ref="K3:K4"/>
    <mergeCell ref="A1:L1"/>
    <mergeCell ref="A2:L2"/>
    <mergeCell ref="A3:A4"/>
    <mergeCell ref="B3:B4"/>
    <mergeCell ref="C3:C4"/>
    <mergeCell ref="D3:D4"/>
    <mergeCell ref="L3:L4"/>
    <mergeCell ref="E3:E4"/>
    <mergeCell ref="F3:F4"/>
    <mergeCell ref="G3:G4"/>
    <mergeCell ref="H3:H4"/>
    <mergeCell ref="I3:I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65"/>
  <sheetViews>
    <sheetView view="pageBreakPreview" zoomScale="115" zoomScaleNormal="100" zoomScaleSheetLayoutView="115" workbookViewId="0">
      <selection sqref="A1:G1"/>
    </sheetView>
  </sheetViews>
  <sheetFormatPr defaultColWidth="12.5703125" defaultRowHeight="15.75" customHeight="1"/>
  <cols>
    <col min="1" max="1" width="6.140625" style="37" customWidth="1"/>
    <col min="2" max="2" width="16" customWidth="1"/>
    <col min="3" max="3" width="82.42578125" customWidth="1"/>
    <col min="4" max="4" width="18.85546875" customWidth="1"/>
    <col min="5" max="5" width="15.7109375" customWidth="1"/>
    <col min="6" max="6" width="18.42578125" customWidth="1"/>
    <col min="7" max="7" width="24" customWidth="1"/>
  </cols>
  <sheetData>
    <row r="1" spans="1:26" ht="38.25" customHeight="1">
      <c r="A1" s="49" t="s">
        <v>77</v>
      </c>
      <c r="B1" s="50"/>
      <c r="C1" s="50"/>
      <c r="D1" s="50"/>
      <c r="E1" s="50"/>
      <c r="F1" s="50"/>
      <c r="G1" s="50"/>
      <c r="H1" s="5"/>
      <c r="I1" s="5"/>
      <c r="J1" s="5"/>
      <c r="K1" s="5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4.5" customHeight="1" thickBot="1">
      <c r="A2" s="51" t="s">
        <v>13</v>
      </c>
      <c r="B2" s="58"/>
      <c r="C2" s="58"/>
      <c r="D2" s="58"/>
      <c r="E2" s="58"/>
      <c r="F2" s="58"/>
      <c r="G2" s="58"/>
      <c r="H2" s="7"/>
      <c r="I2" s="7"/>
      <c r="J2" s="7"/>
      <c r="K2" s="7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5" customHeight="1" thickBot="1">
      <c r="A3" s="19" t="s">
        <v>1</v>
      </c>
      <c r="B3" s="20" t="s">
        <v>14</v>
      </c>
      <c r="C3" s="20" t="s">
        <v>15</v>
      </c>
      <c r="D3" s="21" t="s">
        <v>49</v>
      </c>
      <c r="E3" s="22" t="s">
        <v>40</v>
      </c>
      <c r="F3" s="20" t="s">
        <v>16</v>
      </c>
      <c r="G3" s="23" t="s">
        <v>17</v>
      </c>
      <c r="H3" s="6"/>
      <c r="I3" s="6"/>
      <c r="J3" s="6"/>
      <c r="K3" s="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 thickTop="1">
      <c r="A4" s="26">
        <v>1</v>
      </c>
      <c r="B4" s="29" t="s">
        <v>78</v>
      </c>
      <c r="C4" s="30" t="s">
        <v>135</v>
      </c>
      <c r="D4" s="25">
        <v>105000</v>
      </c>
      <c r="E4" s="31" t="s">
        <v>70</v>
      </c>
      <c r="F4" s="31" t="s">
        <v>62</v>
      </c>
      <c r="G4" s="36" t="s">
        <v>62</v>
      </c>
      <c r="H4" s="6"/>
      <c r="I4" s="9"/>
      <c r="J4" s="10"/>
      <c r="K4" s="8"/>
      <c r="L4" s="10"/>
      <c r="M4" s="11"/>
      <c r="N4" s="10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" customHeight="1">
      <c r="A5" s="26">
        <v>2</v>
      </c>
      <c r="B5" s="29" t="s">
        <v>82</v>
      </c>
      <c r="C5" s="30" t="s">
        <v>136</v>
      </c>
      <c r="D5" s="25">
        <v>2000000</v>
      </c>
      <c r="E5" s="31" t="s">
        <v>70</v>
      </c>
      <c r="F5" s="31" t="s">
        <v>62</v>
      </c>
      <c r="G5" s="36" t="s">
        <v>62</v>
      </c>
      <c r="H5" s="6"/>
      <c r="I5" s="12"/>
      <c r="J5" s="10"/>
      <c r="K5" s="8"/>
      <c r="L5" s="10"/>
      <c r="M5" s="11"/>
      <c r="N5" s="10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" customHeight="1">
      <c r="A6" s="26">
        <v>3</v>
      </c>
      <c r="B6" s="29" t="s">
        <v>82</v>
      </c>
      <c r="C6" s="30" t="s">
        <v>137</v>
      </c>
      <c r="D6" s="25">
        <v>7020000</v>
      </c>
      <c r="E6" s="31" t="s">
        <v>70</v>
      </c>
      <c r="F6" s="41" t="s">
        <v>138</v>
      </c>
      <c r="G6" s="36" t="s">
        <v>345</v>
      </c>
      <c r="H6" s="6"/>
      <c r="I6" s="9"/>
      <c r="J6" s="10"/>
      <c r="K6" s="8"/>
      <c r="L6" s="10"/>
      <c r="M6" s="11"/>
      <c r="N6" s="10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4" customHeight="1">
      <c r="A7" s="26">
        <v>4</v>
      </c>
      <c r="B7" s="29" t="s">
        <v>82</v>
      </c>
      <c r="C7" s="30" t="s">
        <v>64</v>
      </c>
      <c r="D7" s="25">
        <v>166370</v>
      </c>
      <c r="E7" s="31" t="s">
        <v>70</v>
      </c>
      <c r="F7" s="31" t="s">
        <v>62</v>
      </c>
      <c r="G7" s="36" t="s">
        <v>62</v>
      </c>
      <c r="H7" s="6"/>
      <c r="I7" s="12"/>
      <c r="J7" s="10"/>
      <c r="K7" s="8"/>
      <c r="L7" s="10"/>
      <c r="M7" s="11"/>
      <c r="N7" s="10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4" customHeight="1">
      <c r="A8" s="26">
        <v>5</v>
      </c>
      <c r="B8" s="29" t="s">
        <v>82</v>
      </c>
      <c r="C8" s="30" t="s">
        <v>64</v>
      </c>
      <c r="D8" s="25">
        <v>56940</v>
      </c>
      <c r="E8" s="31" t="s">
        <v>70</v>
      </c>
      <c r="F8" s="31" t="s">
        <v>62</v>
      </c>
      <c r="G8" s="36" t="s">
        <v>62</v>
      </c>
      <c r="H8" s="6"/>
      <c r="I8" s="12"/>
      <c r="J8" s="10"/>
      <c r="K8" s="8"/>
      <c r="L8" s="10"/>
      <c r="M8" s="11"/>
      <c r="N8" s="10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 customHeight="1">
      <c r="A9" s="26">
        <v>6</v>
      </c>
      <c r="B9" s="29" t="s">
        <v>84</v>
      </c>
      <c r="C9" s="30" t="s">
        <v>389</v>
      </c>
      <c r="D9" s="25">
        <v>365000</v>
      </c>
      <c r="E9" s="31" t="s">
        <v>70</v>
      </c>
      <c r="F9" s="31" t="s">
        <v>139</v>
      </c>
      <c r="G9" s="36" t="s">
        <v>346</v>
      </c>
      <c r="H9" s="6"/>
      <c r="I9" s="12"/>
      <c r="J9" s="10"/>
      <c r="K9" s="8"/>
      <c r="L9" s="10"/>
      <c r="M9" s="11"/>
      <c r="N9" s="10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4" customHeight="1">
      <c r="A10" s="26">
        <v>7</v>
      </c>
      <c r="B10" s="29" t="s">
        <v>84</v>
      </c>
      <c r="C10" s="30" t="s">
        <v>390</v>
      </c>
      <c r="D10" s="25">
        <v>6035000</v>
      </c>
      <c r="E10" s="31" t="s">
        <v>70</v>
      </c>
      <c r="F10" s="31" t="s">
        <v>140</v>
      </c>
      <c r="G10" s="36" t="s">
        <v>347</v>
      </c>
      <c r="H10" s="6"/>
      <c r="I10" s="12"/>
      <c r="J10" s="10"/>
      <c r="K10" s="8"/>
      <c r="L10" s="10"/>
      <c r="M10" s="11"/>
      <c r="N10" s="10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" customHeight="1">
      <c r="A11" s="26">
        <v>8</v>
      </c>
      <c r="B11" s="29" t="s">
        <v>84</v>
      </c>
      <c r="C11" s="30" t="s">
        <v>141</v>
      </c>
      <c r="D11" s="25">
        <v>7000000</v>
      </c>
      <c r="E11" s="31" t="s">
        <v>70</v>
      </c>
      <c r="F11" s="31" t="s">
        <v>142</v>
      </c>
      <c r="G11" s="36" t="s">
        <v>348</v>
      </c>
      <c r="H11" s="6"/>
      <c r="I11" s="12"/>
      <c r="J11" s="10"/>
      <c r="K11" s="8"/>
      <c r="L11" s="10"/>
      <c r="M11" s="11"/>
      <c r="N11" s="13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4" customHeight="1">
      <c r="A12" s="26">
        <v>9</v>
      </c>
      <c r="B12" s="29" t="s">
        <v>84</v>
      </c>
      <c r="C12" s="30" t="s">
        <v>143</v>
      </c>
      <c r="D12" s="25">
        <v>105600</v>
      </c>
      <c r="E12" s="31" t="s">
        <v>70</v>
      </c>
      <c r="F12" s="31" t="s">
        <v>144</v>
      </c>
      <c r="G12" s="36" t="s">
        <v>349</v>
      </c>
      <c r="H12" s="6"/>
      <c r="I12" s="12"/>
      <c r="J12" s="14"/>
      <c r="K12" s="8"/>
      <c r="L12" s="14"/>
      <c r="M12" s="15"/>
      <c r="N12" s="1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4" customHeight="1">
      <c r="A13" s="26">
        <v>10</v>
      </c>
      <c r="B13" s="29" t="s">
        <v>85</v>
      </c>
      <c r="C13" s="30" t="s">
        <v>145</v>
      </c>
      <c r="D13" s="25">
        <v>112500</v>
      </c>
      <c r="E13" s="31" t="s">
        <v>70</v>
      </c>
      <c r="F13" s="31" t="s">
        <v>62</v>
      </c>
      <c r="G13" s="36" t="s">
        <v>62</v>
      </c>
      <c r="H13" s="6"/>
      <c r="I13" s="12"/>
      <c r="J13" s="14"/>
      <c r="K13" s="8"/>
      <c r="L13" s="14"/>
      <c r="M13" s="15"/>
      <c r="N13" s="14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4" customHeight="1">
      <c r="A14" s="26">
        <v>11</v>
      </c>
      <c r="B14" s="29" t="s">
        <v>85</v>
      </c>
      <c r="C14" s="30" t="s">
        <v>146</v>
      </c>
      <c r="D14" s="25">
        <v>300000</v>
      </c>
      <c r="E14" s="31" t="s">
        <v>70</v>
      </c>
      <c r="F14" s="31" t="s">
        <v>62</v>
      </c>
      <c r="G14" s="36" t="s">
        <v>62</v>
      </c>
      <c r="H14" s="6"/>
      <c r="I14" s="12"/>
      <c r="J14" s="14"/>
      <c r="K14" s="8"/>
      <c r="L14" s="14"/>
      <c r="M14" s="15"/>
      <c r="N14" s="14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4" customHeight="1">
      <c r="A15" s="26">
        <v>12</v>
      </c>
      <c r="B15" s="29" t="s">
        <v>86</v>
      </c>
      <c r="C15" s="30" t="s">
        <v>147</v>
      </c>
      <c r="D15" s="25">
        <v>1900000</v>
      </c>
      <c r="E15" s="31" t="s">
        <v>70</v>
      </c>
      <c r="F15" s="31" t="s">
        <v>62</v>
      </c>
      <c r="G15" s="36" t="s">
        <v>62</v>
      </c>
      <c r="H15" s="6"/>
      <c r="I15" s="12"/>
      <c r="J15" s="14"/>
      <c r="K15" s="8"/>
      <c r="L15" s="14"/>
      <c r="M15" s="15"/>
      <c r="N15" s="14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4" customHeight="1">
      <c r="A16" s="26">
        <v>13</v>
      </c>
      <c r="B16" s="29" t="s">
        <v>86</v>
      </c>
      <c r="C16" s="30" t="s">
        <v>148</v>
      </c>
      <c r="D16" s="25">
        <v>400000</v>
      </c>
      <c r="E16" s="31" t="s">
        <v>70</v>
      </c>
      <c r="F16" s="31" t="s">
        <v>62</v>
      </c>
      <c r="G16" s="36" t="s">
        <v>62</v>
      </c>
      <c r="H16" s="6"/>
      <c r="I16" s="10"/>
      <c r="J16" s="14"/>
      <c r="K16" s="8"/>
      <c r="L16" s="14"/>
      <c r="M16" s="15"/>
      <c r="N16" s="1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4" customHeight="1">
      <c r="A17" s="26">
        <v>14</v>
      </c>
      <c r="B17" s="29" t="s">
        <v>86</v>
      </c>
      <c r="C17" s="30" t="s">
        <v>149</v>
      </c>
      <c r="D17" s="25">
        <v>1000000</v>
      </c>
      <c r="E17" s="31" t="s">
        <v>70</v>
      </c>
      <c r="F17" s="31" t="s">
        <v>150</v>
      </c>
      <c r="G17" s="36" t="s">
        <v>350</v>
      </c>
      <c r="H17" s="6"/>
      <c r="I17" s="9"/>
      <c r="J17" s="10"/>
      <c r="K17" s="8"/>
      <c r="L17" s="14"/>
      <c r="M17" s="16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4" customHeight="1">
      <c r="A18" s="26">
        <v>15</v>
      </c>
      <c r="B18" s="29" t="s">
        <v>151</v>
      </c>
      <c r="C18" s="30" t="s">
        <v>152</v>
      </c>
      <c r="D18" s="25">
        <v>43000</v>
      </c>
      <c r="E18" s="31" t="s">
        <v>70</v>
      </c>
      <c r="F18" s="31" t="s">
        <v>62</v>
      </c>
      <c r="G18" s="36" t="s">
        <v>62</v>
      </c>
      <c r="H18" s="6"/>
      <c r="I18" s="9"/>
      <c r="J18" s="10"/>
      <c r="K18" s="8"/>
      <c r="L18" s="14"/>
      <c r="M18" s="16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26">
        <v>16</v>
      </c>
      <c r="B19" s="29" t="s">
        <v>92</v>
      </c>
      <c r="C19" s="30" t="s">
        <v>153</v>
      </c>
      <c r="D19" s="25">
        <v>6000</v>
      </c>
      <c r="E19" s="31" t="s">
        <v>70</v>
      </c>
      <c r="F19" s="31" t="s">
        <v>154</v>
      </c>
      <c r="G19" s="36" t="s">
        <v>351</v>
      </c>
      <c r="H19" s="6"/>
      <c r="I19" s="12"/>
      <c r="J19" s="10"/>
      <c r="K19" s="8"/>
      <c r="L19" s="14"/>
      <c r="M19" s="16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26">
        <v>17</v>
      </c>
      <c r="B20" s="29" t="s">
        <v>92</v>
      </c>
      <c r="C20" s="30" t="s">
        <v>155</v>
      </c>
      <c r="D20" s="25">
        <v>126000</v>
      </c>
      <c r="E20" s="31" t="s">
        <v>70</v>
      </c>
      <c r="F20" s="31" t="s">
        <v>71</v>
      </c>
      <c r="G20" s="36" t="s">
        <v>352</v>
      </c>
      <c r="H20" s="6"/>
      <c r="I20" s="9"/>
      <c r="J20" s="5"/>
      <c r="K20" s="8"/>
      <c r="L20" s="14"/>
      <c r="M20" s="11"/>
      <c r="N20" s="10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" customHeight="1">
      <c r="A21" s="26">
        <v>18</v>
      </c>
      <c r="B21" s="29" t="s">
        <v>92</v>
      </c>
      <c r="C21" s="30" t="s">
        <v>152</v>
      </c>
      <c r="D21" s="25">
        <v>13000</v>
      </c>
      <c r="E21" s="31" t="s">
        <v>70</v>
      </c>
      <c r="F21" s="31" t="s">
        <v>62</v>
      </c>
      <c r="G21" s="36" t="s">
        <v>62</v>
      </c>
      <c r="H21" s="6"/>
      <c r="I21" s="9"/>
      <c r="J21" s="5"/>
      <c r="K21" s="8"/>
      <c r="L21" s="14"/>
      <c r="M21" s="11"/>
      <c r="N21" s="10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26">
        <v>19</v>
      </c>
      <c r="B22" s="29" t="s">
        <v>92</v>
      </c>
      <c r="C22" s="30" t="s">
        <v>152</v>
      </c>
      <c r="D22" s="25">
        <v>5000</v>
      </c>
      <c r="E22" s="31" t="s">
        <v>70</v>
      </c>
      <c r="F22" s="31" t="s">
        <v>62</v>
      </c>
      <c r="G22" s="36" t="s">
        <v>62</v>
      </c>
      <c r="H22" s="6"/>
      <c r="I22" s="17"/>
      <c r="J22" s="5"/>
      <c r="K22" s="8"/>
      <c r="L22" s="14"/>
      <c r="M22" s="16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26">
        <v>20</v>
      </c>
      <c r="B23" s="29" t="s">
        <v>95</v>
      </c>
      <c r="C23" s="30" t="s">
        <v>156</v>
      </c>
      <c r="D23" s="25">
        <v>200000</v>
      </c>
      <c r="E23" s="31" t="s">
        <v>66</v>
      </c>
      <c r="F23" s="31" t="s">
        <v>68</v>
      </c>
      <c r="G23" s="36" t="s">
        <v>353</v>
      </c>
      <c r="H23" s="6"/>
      <c r="I23" s="9"/>
      <c r="J23" s="5"/>
      <c r="K23" s="8"/>
      <c r="L23" s="14"/>
      <c r="M23" s="16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26">
        <v>21</v>
      </c>
      <c r="B24" s="29" t="s">
        <v>95</v>
      </c>
      <c r="C24" s="30" t="s">
        <v>157</v>
      </c>
      <c r="D24" s="25">
        <v>430400</v>
      </c>
      <c r="E24" s="31" t="s">
        <v>70</v>
      </c>
      <c r="F24" s="31" t="s">
        <v>158</v>
      </c>
      <c r="G24" s="36" t="s">
        <v>354</v>
      </c>
      <c r="H24" s="6"/>
      <c r="I24" s="6"/>
      <c r="J24" s="6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26">
        <v>22</v>
      </c>
      <c r="B25" s="29" t="s">
        <v>95</v>
      </c>
      <c r="C25" s="30" t="s">
        <v>159</v>
      </c>
      <c r="D25" s="25">
        <v>430000</v>
      </c>
      <c r="E25" s="31" t="s">
        <v>70</v>
      </c>
      <c r="F25" s="31" t="s">
        <v>62</v>
      </c>
      <c r="G25" s="36" t="s">
        <v>62</v>
      </c>
      <c r="H25" s="6"/>
      <c r="I25" s="6"/>
      <c r="J25" s="6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26">
        <v>23</v>
      </c>
      <c r="B26" s="29" t="s">
        <v>95</v>
      </c>
      <c r="C26" s="30" t="s">
        <v>160</v>
      </c>
      <c r="D26" s="25">
        <v>704000</v>
      </c>
      <c r="E26" s="31" t="s">
        <v>70</v>
      </c>
      <c r="F26" s="31" t="s">
        <v>62</v>
      </c>
      <c r="G26" s="36" t="s">
        <v>62</v>
      </c>
      <c r="H26" s="6"/>
      <c r="I26" s="6"/>
      <c r="J26" s="6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26">
        <v>24</v>
      </c>
      <c r="B27" s="29" t="s">
        <v>95</v>
      </c>
      <c r="C27" s="30" t="s">
        <v>391</v>
      </c>
      <c r="D27" s="25">
        <v>547200</v>
      </c>
      <c r="E27" s="31" t="s">
        <v>70</v>
      </c>
      <c r="F27" s="31" t="s">
        <v>161</v>
      </c>
      <c r="G27" s="36" t="s">
        <v>355</v>
      </c>
      <c r="H27" s="6"/>
      <c r="I27" s="6"/>
      <c r="J27" s="6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26">
        <v>25</v>
      </c>
      <c r="B28" s="29" t="s">
        <v>95</v>
      </c>
      <c r="C28" s="30" t="s">
        <v>162</v>
      </c>
      <c r="D28" s="25">
        <v>52800</v>
      </c>
      <c r="E28" s="31" t="s">
        <v>70</v>
      </c>
      <c r="F28" s="31" t="s">
        <v>163</v>
      </c>
      <c r="G28" s="36" t="s">
        <v>355</v>
      </c>
      <c r="H28" s="6"/>
      <c r="I28" s="6"/>
      <c r="J28" s="6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26">
        <v>26</v>
      </c>
      <c r="B29" s="29" t="s">
        <v>95</v>
      </c>
      <c r="C29" s="30" t="s">
        <v>152</v>
      </c>
      <c r="D29" s="25">
        <v>443000</v>
      </c>
      <c r="E29" s="31" t="s">
        <v>70</v>
      </c>
      <c r="F29" s="31" t="s">
        <v>62</v>
      </c>
      <c r="G29" s="36" t="s">
        <v>62</v>
      </c>
      <c r="H29" s="6"/>
      <c r="I29" s="6"/>
      <c r="J29" s="6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26">
        <v>27</v>
      </c>
      <c r="B30" s="29" t="s">
        <v>98</v>
      </c>
      <c r="C30" s="30" t="s">
        <v>392</v>
      </c>
      <c r="D30" s="25">
        <v>200000</v>
      </c>
      <c r="E30" s="31" t="s">
        <v>66</v>
      </c>
      <c r="F30" s="31" t="s">
        <v>68</v>
      </c>
      <c r="G30" s="36" t="s">
        <v>356</v>
      </c>
      <c r="H30" s="6"/>
      <c r="I30" s="6"/>
      <c r="J30" s="6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26">
        <v>28</v>
      </c>
      <c r="B31" s="29" t="s">
        <v>98</v>
      </c>
      <c r="C31" s="30" t="s">
        <v>393</v>
      </c>
      <c r="D31" s="25">
        <v>200000</v>
      </c>
      <c r="E31" s="31" t="s">
        <v>66</v>
      </c>
      <c r="F31" s="31" t="s">
        <v>68</v>
      </c>
      <c r="G31" s="36" t="s">
        <v>357</v>
      </c>
      <c r="H31" s="6"/>
      <c r="I31" s="6"/>
      <c r="J31" s="6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26">
        <v>29</v>
      </c>
      <c r="B32" s="29" t="s">
        <v>98</v>
      </c>
      <c r="C32" s="30" t="s">
        <v>394</v>
      </c>
      <c r="D32" s="25">
        <v>200000</v>
      </c>
      <c r="E32" s="31" t="s">
        <v>66</v>
      </c>
      <c r="F32" s="31" t="s">
        <v>68</v>
      </c>
      <c r="G32" s="36" t="s">
        <v>358</v>
      </c>
      <c r="H32" s="6"/>
      <c r="I32" s="6"/>
      <c r="J32" s="6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26">
        <v>30</v>
      </c>
      <c r="B33" s="29" t="s">
        <v>98</v>
      </c>
      <c r="C33" s="30" t="s">
        <v>395</v>
      </c>
      <c r="D33" s="25">
        <v>200000</v>
      </c>
      <c r="E33" s="31" t="s">
        <v>66</v>
      </c>
      <c r="F33" s="31" t="s">
        <v>68</v>
      </c>
      <c r="G33" s="36" t="s">
        <v>359</v>
      </c>
      <c r="H33" s="6"/>
      <c r="I33" s="6"/>
      <c r="J33" s="6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26">
        <v>31</v>
      </c>
      <c r="B34" s="29" t="s">
        <v>98</v>
      </c>
      <c r="C34" s="30" t="s">
        <v>396</v>
      </c>
      <c r="D34" s="25">
        <v>30000</v>
      </c>
      <c r="E34" s="31" t="s">
        <v>66</v>
      </c>
      <c r="F34" s="31" t="s">
        <v>69</v>
      </c>
      <c r="G34" s="36" t="s">
        <v>359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26">
        <v>32</v>
      </c>
      <c r="B35" s="29" t="s">
        <v>98</v>
      </c>
      <c r="C35" s="30" t="s">
        <v>152</v>
      </c>
      <c r="D35" s="25">
        <v>600000</v>
      </c>
      <c r="E35" s="31" t="s">
        <v>70</v>
      </c>
      <c r="F35" s="31" t="s">
        <v>62</v>
      </c>
      <c r="G35" s="36" t="s">
        <v>62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26">
        <v>33</v>
      </c>
      <c r="B36" s="29" t="s">
        <v>98</v>
      </c>
      <c r="C36" s="30" t="s">
        <v>152</v>
      </c>
      <c r="D36" s="25">
        <v>880000</v>
      </c>
      <c r="E36" s="31" t="s">
        <v>70</v>
      </c>
      <c r="F36" s="31" t="s">
        <v>62</v>
      </c>
      <c r="G36" s="36" t="s">
        <v>62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26">
        <v>34</v>
      </c>
      <c r="B37" s="29" t="s">
        <v>98</v>
      </c>
      <c r="C37" s="30" t="s">
        <v>152</v>
      </c>
      <c r="D37" s="25">
        <v>374000</v>
      </c>
      <c r="E37" s="31" t="s">
        <v>70</v>
      </c>
      <c r="F37" s="31" t="s">
        <v>62</v>
      </c>
      <c r="G37" s="36" t="s">
        <v>62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26">
        <v>35</v>
      </c>
      <c r="B38" s="29" t="s">
        <v>100</v>
      </c>
      <c r="C38" s="30" t="s">
        <v>164</v>
      </c>
      <c r="D38" s="25">
        <v>112500</v>
      </c>
      <c r="E38" s="31" t="s">
        <v>70</v>
      </c>
      <c r="F38" s="31" t="s">
        <v>62</v>
      </c>
      <c r="G38" s="36" t="s">
        <v>62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26">
        <v>36</v>
      </c>
      <c r="B39" s="29" t="s">
        <v>100</v>
      </c>
      <c r="C39" s="30" t="s">
        <v>165</v>
      </c>
      <c r="D39" s="25">
        <v>300000</v>
      </c>
      <c r="E39" s="31" t="s">
        <v>70</v>
      </c>
      <c r="F39" s="31" t="s">
        <v>62</v>
      </c>
      <c r="G39" s="36" t="s">
        <v>62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26">
        <v>37</v>
      </c>
      <c r="B40" s="29" t="s">
        <v>100</v>
      </c>
      <c r="C40" s="30" t="s">
        <v>166</v>
      </c>
      <c r="D40" s="25">
        <v>75000</v>
      </c>
      <c r="E40" s="31" t="s">
        <v>70</v>
      </c>
      <c r="F40" s="31" t="s">
        <v>62</v>
      </c>
      <c r="G40" s="36" t="s">
        <v>62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26">
        <v>38</v>
      </c>
      <c r="B41" s="29" t="s">
        <v>101</v>
      </c>
      <c r="C41" s="30" t="s">
        <v>397</v>
      </c>
      <c r="D41" s="25">
        <v>1000000</v>
      </c>
      <c r="E41" s="31" t="s">
        <v>70</v>
      </c>
      <c r="F41" s="31" t="s">
        <v>62</v>
      </c>
      <c r="G41" s="36" t="s">
        <v>62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26">
        <v>39</v>
      </c>
      <c r="B42" s="29" t="s">
        <v>101</v>
      </c>
      <c r="C42" s="30" t="s">
        <v>167</v>
      </c>
      <c r="D42" s="25">
        <v>200000</v>
      </c>
      <c r="E42" s="31" t="s">
        <v>70</v>
      </c>
      <c r="F42" s="31" t="s">
        <v>68</v>
      </c>
      <c r="G42" s="36" t="s">
        <v>360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26">
        <v>40</v>
      </c>
      <c r="B43" s="29" t="s">
        <v>101</v>
      </c>
      <c r="C43" s="30" t="s">
        <v>168</v>
      </c>
      <c r="D43" s="25">
        <v>150000</v>
      </c>
      <c r="E43" s="31" t="s">
        <v>66</v>
      </c>
      <c r="F43" s="31" t="s">
        <v>169</v>
      </c>
      <c r="G43" s="36" t="s">
        <v>361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26">
        <v>41</v>
      </c>
      <c r="B44" s="29" t="s">
        <v>101</v>
      </c>
      <c r="C44" s="30" t="s">
        <v>170</v>
      </c>
      <c r="D44" s="25">
        <v>105600</v>
      </c>
      <c r="E44" s="31" t="s">
        <v>70</v>
      </c>
      <c r="F44" s="31" t="s">
        <v>144</v>
      </c>
      <c r="G44" s="36" t="s">
        <v>349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" customHeight="1">
      <c r="A45" s="26">
        <v>42</v>
      </c>
      <c r="B45" s="29" t="s">
        <v>104</v>
      </c>
      <c r="C45" s="30" t="s">
        <v>398</v>
      </c>
      <c r="D45" s="25">
        <v>54500</v>
      </c>
      <c r="E45" s="31" t="s">
        <v>70</v>
      </c>
      <c r="F45" s="31" t="s">
        <v>171</v>
      </c>
      <c r="G45" s="36" t="s">
        <v>362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" customHeight="1">
      <c r="A46" s="26">
        <v>43</v>
      </c>
      <c r="B46" s="29" t="s">
        <v>104</v>
      </c>
      <c r="C46" s="30" t="s">
        <v>399</v>
      </c>
      <c r="D46" s="25">
        <v>969800</v>
      </c>
      <c r="E46" s="31" t="s">
        <v>70</v>
      </c>
      <c r="F46" s="31" t="s">
        <v>172</v>
      </c>
      <c r="G46" s="36" t="s">
        <v>363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" customHeight="1">
      <c r="A47" s="26">
        <v>44</v>
      </c>
      <c r="B47" s="29" t="s">
        <v>104</v>
      </c>
      <c r="C47" s="30" t="s">
        <v>400</v>
      </c>
      <c r="D47" s="25">
        <v>342000</v>
      </c>
      <c r="E47" s="31" t="s">
        <v>70</v>
      </c>
      <c r="F47" s="31" t="s">
        <v>173</v>
      </c>
      <c r="G47" s="36" t="s">
        <v>364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" customHeight="1">
      <c r="A48" s="26">
        <v>45</v>
      </c>
      <c r="B48" s="29" t="s">
        <v>104</v>
      </c>
      <c r="C48" s="30" t="s">
        <v>401</v>
      </c>
      <c r="D48" s="25">
        <v>58600</v>
      </c>
      <c r="E48" s="31" t="s">
        <v>70</v>
      </c>
      <c r="F48" s="31" t="s">
        <v>174</v>
      </c>
      <c r="G48" s="36" t="s">
        <v>365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" customHeight="1">
      <c r="A49" s="26">
        <v>46</v>
      </c>
      <c r="B49" s="29" t="s">
        <v>104</v>
      </c>
      <c r="C49" s="30" t="s">
        <v>402</v>
      </c>
      <c r="D49" s="25">
        <v>40000</v>
      </c>
      <c r="E49" s="31" t="s">
        <v>70</v>
      </c>
      <c r="F49" s="31" t="s">
        <v>72</v>
      </c>
      <c r="G49" s="36" t="s">
        <v>366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" customHeight="1">
      <c r="A50" s="26">
        <v>47</v>
      </c>
      <c r="B50" s="29" t="s">
        <v>104</v>
      </c>
      <c r="C50" s="30" t="s">
        <v>175</v>
      </c>
      <c r="D50" s="25">
        <v>307000</v>
      </c>
      <c r="E50" s="31" t="s">
        <v>70</v>
      </c>
      <c r="F50" s="31" t="s">
        <v>62</v>
      </c>
      <c r="G50" s="36" t="s">
        <v>62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" customHeight="1">
      <c r="A51" s="26">
        <v>48</v>
      </c>
      <c r="B51" s="29" t="s">
        <v>104</v>
      </c>
      <c r="C51" s="30" t="s">
        <v>176</v>
      </c>
      <c r="D51" s="25">
        <v>52500</v>
      </c>
      <c r="E51" s="31" t="s">
        <v>70</v>
      </c>
      <c r="F51" s="31" t="s">
        <v>62</v>
      </c>
      <c r="G51" s="36" t="s">
        <v>62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26">
        <v>49</v>
      </c>
      <c r="B52" s="29" t="s">
        <v>104</v>
      </c>
      <c r="C52" s="30" t="s">
        <v>177</v>
      </c>
      <c r="D52" s="25">
        <v>800000</v>
      </c>
      <c r="E52" s="31" t="s">
        <v>70</v>
      </c>
      <c r="F52" s="31" t="s">
        <v>62</v>
      </c>
      <c r="G52" s="36" t="s">
        <v>62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" customHeight="1">
      <c r="A53" s="26">
        <v>50</v>
      </c>
      <c r="B53" s="29" t="s">
        <v>104</v>
      </c>
      <c r="C53" s="30" t="s">
        <v>403</v>
      </c>
      <c r="D53" s="25">
        <v>187450</v>
      </c>
      <c r="E53" s="31" t="s">
        <v>70</v>
      </c>
      <c r="F53" s="31" t="s">
        <v>178</v>
      </c>
      <c r="G53" s="36" t="s">
        <v>367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" customHeight="1">
      <c r="A54" s="26">
        <v>51</v>
      </c>
      <c r="B54" s="29" t="s">
        <v>104</v>
      </c>
      <c r="C54" s="30" t="s">
        <v>404</v>
      </c>
      <c r="D54" s="25">
        <v>23500</v>
      </c>
      <c r="E54" s="31" t="s">
        <v>70</v>
      </c>
      <c r="F54" s="31" t="s">
        <v>179</v>
      </c>
      <c r="G54" s="36" t="s">
        <v>368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" customHeight="1">
      <c r="A55" s="26">
        <v>52</v>
      </c>
      <c r="B55" s="29" t="s">
        <v>105</v>
      </c>
      <c r="C55" s="30" t="s">
        <v>180</v>
      </c>
      <c r="D55" s="25">
        <v>55000</v>
      </c>
      <c r="E55" s="31" t="s">
        <v>70</v>
      </c>
      <c r="F55" s="31" t="s">
        <v>62</v>
      </c>
      <c r="G55" s="36" t="s">
        <v>62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" customHeight="1">
      <c r="A56" s="26">
        <v>53</v>
      </c>
      <c r="B56" s="29" t="s">
        <v>106</v>
      </c>
      <c r="C56" s="30" t="s">
        <v>405</v>
      </c>
      <c r="D56" s="25">
        <v>30000</v>
      </c>
      <c r="E56" s="31" t="s">
        <v>70</v>
      </c>
      <c r="F56" s="31" t="s">
        <v>69</v>
      </c>
      <c r="G56" s="36" t="s">
        <v>361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" customHeight="1">
      <c r="A57" s="26">
        <v>54</v>
      </c>
      <c r="B57" s="29" t="s">
        <v>107</v>
      </c>
      <c r="C57" s="30" t="s">
        <v>406</v>
      </c>
      <c r="D57" s="25">
        <v>40000</v>
      </c>
      <c r="E57" s="31" t="s">
        <v>70</v>
      </c>
      <c r="F57" s="31" t="s">
        <v>72</v>
      </c>
      <c r="G57" s="36" t="s">
        <v>366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" customHeight="1">
      <c r="A58" s="26">
        <v>55</v>
      </c>
      <c r="B58" s="29" t="s">
        <v>107</v>
      </c>
      <c r="C58" s="30" t="s">
        <v>407</v>
      </c>
      <c r="D58" s="25">
        <v>80000</v>
      </c>
      <c r="E58" s="31" t="s">
        <v>70</v>
      </c>
      <c r="F58" s="31" t="s">
        <v>181</v>
      </c>
      <c r="G58" s="36" t="s">
        <v>363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26">
        <v>56</v>
      </c>
      <c r="B59" s="29" t="s">
        <v>107</v>
      </c>
      <c r="C59" s="30" t="s">
        <v>408</v>
      </c>
      <c r="D59" s="25">
        <v>426300</v>
      </c>
      <c r="E59" s="31" t="s">
        <v>70</v>
      </c>
      <c r="F59" s="31" t="s">
        <v>182</v>
      </c>
      <c r="G59" s="36" t="s">
        <v>362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" customHeight="1">
      <c r="A60" s="26">
        <v>57</v>
      </c>
      <c r="B60" s="29" t="s">
        <v>107</v>
      </c>
      <c r="C60" s="30" t="s">
        <v>409</v>
      </c>
      <c r="D60" s="25">
        <v>160000</v>
      </c>
      <c r="E60" s="31" t="s">
        <v>70</v>
      </c>
      <c r="F60" s="31" t="s">
        <v>183</v>
      </c>
      <c r="G60" s="36" t="s">
        <v>369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" customHeight="1">
      <c r="A61" s="26">
        <v>58</v>
      </c>
      <c r="B61" s="29" t="s">
        <v>107</v>
      </c>
      <c r="C61" s="30" t="s">
        <v>184</v>
      </c>
      <c r="D61" s="25">
        <v>3000000</v>
      </c>
      <c r="E61" s="31" t="s">
        <v>70</v>
      </c>
      <c r="F61" s="31" t="s">
        <v>62</v>
      </c>
      <c r="G61" s="36" t="s">
        <v>62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" customHeight="1">
      <c r="A62" s="26">
        <v>59</v>
      </c>
      <c r="B62" s="29" t="s">
        <v>107</v>
      </c>
      <c r="C62" s="30" t="s">
        <v>185</v>
      </c>
      <c r="D62" s="25">
        <v>194400</v>
      </c>
      <c r="E62" s="31" t="s">
        <v>70</v>
      </c>
      <c r="F62" s="31" t="s">
        <v>62</v>
      </c>
      <c r="G62" s="36" t="s">
        <v>62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" customHeight="1">
      <c r="A63" s="26">
        <v>60</v>
      </c>
      <c r="B63" s="29" t="s">
        <v>107</v>
      </c>
      <c r="C63" s="30" t="s">
        <v>64</v>
      </c>
      <c r="D63" s="25">
        <v>205010</v>
      </c>
      <c r="E63" s="31" t="s">
        <v>70</v>
      </c>
      <c r="F63" s="31" t="s">
        <v>62</v>
      </c>
      <c r="G63" s="36" t="s">
        <v>62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" customHeight="1">
      <c r="A64" s="26">
        <v>61</v>
      </c>
      <c r="B64" s="29" t="s">
        <v>108</v>
      </c>
      <c r="C64" s="30" t="s">
        <v>186</v>
      </c>
      <c r="D64" s="25">
        <v>63900</v>
      </c>
      <c r="E64" s="31" t="s">
        <v>70</v>
      </c>
      <c r="F64" s="31" t="s">
        <v>62</v>
      </c>
      <c r="G64" s="36" t="s">
        <v>62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" customHeight="1">
      <c r="A65" s="26">
        <v>62</v>
      </c>
      <c r="B65" s="29" t="s">
        <v>108</v>
      </c>
      <c r="C65" s="30" t="s">
        <v>410</v>
      </c>
      <c r="D65" s="25">
        <v>547200</v>
      </c>
      <c r="E65" s="31" t="s">
        <v>70</v>
      </c>
      <c r="F65" s="31" t="s">
        <v>187</v>
      </c>
      <c r="G65" s="36" t="s">
        <v>355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" customHeight="1">
      <c r="A66" s="26">
        <v>63</v>
      </c>
      <c r="B66" s="29" t="s">
        <v>108</v>
      </c>
      <c r="C66" s="30" t="s">
        <v>188</v>
      </c>
      <c r="D66" s="25">
        <v>52800</v>
      </c>
      <c r="E66" s="31" t="s">
        <v>70</v>
      </c>
      <c r="F66" s="31" t="s">
        <v>163</v>
      </c>
      <c r="G66" s="36" t="s">
        <v>355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" customHeight="1">
      <c r="A67" s="26">
        <v>64</v>
      </c>
      <c r="B67" s="29" t="s">
        <v>112</v>
      </c>
      <c r="C67" s="30" t="s">
        <v>189</v>
      </c>
      <c r="D67" s="25">
        <v>1000000</v>
      </c>
      <c r="E67" s="31" t="s">
        <v>70</v>
      </c>
      <c r="F67" s="31" t="s">
        <v>74</v>
      </c>
      <c r="G67" s="36" t="s">
        <v>358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" customHeight="1">
      <c r="A68" s="26">
        <v>65</v>
      </c>
      <c r="B68" s="29" t="s">
        <v>112</v>
      </c>
      <c r="C68" s="30" t="s">
        <v>411</v>
      </c>
      <c r="D68" s="25">
        <v>50000</v>
      </c>
      <c r="E68" s="31" t="s">
        <v>66</v>
      </c>
      <c r="F68" s="31" t="s">
        <v>73</v>
      </c>
      <c r="G68" s="36" t="s">
        <v>367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" customHeight="1">
      <c r="A69" s="26">
        <v>66</v>
      </c>
      <c r="B69" s="29" t="s">
        <v>112</v>
      </c>
      <c r="C69" s="30" t="s">
        <v>190</v>
      </c>
      <c r="D69" s="25">
        <v>-46000</v>
      </c>
      <c r="E69" s="31" t="s">
        <v>70</v>
      </c>
      <c r="F69" s="42" t="s">
        <v>191</v>
      </c>
      <c r="G69" s="36" t="s">
        <v>367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" customHeight="1">
      <c r="A70" s="26">
        <v>67</v>
      </c>
      <c r="B70" s="29" t="s">
        <v>112</v>
      </c>
      <c r="C70" s="30" t="s">
        <v>190</v>
      </c>
      <c r="D70" s="25">
        <v>-46000</v>
      </c>
      <c r="E70" s="31" t="s">
        <v>70</v>
      </c>
      <c r="F70" s="42" t="s">
        <v>191</v>
      </c>
      <c r="G70" s="36" t="s">
        <v>367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" customHeight="1">
      <c r="A71" s="26">
        <v>68</v>
      </c>
      <c r="B71" s="29" t="s">
        <v>112</v>
      </c>
      <c r="C71" s="30" t="s">
        <v>192</v>
      </c>
      <c r="D71" s="25">
        <v>5000000</v>
      </c>
      <c r="E71" s="31" t="s">
        <v>70</v>
      </c>
      <c r="F71" s="31" t="s">
        <v>62</v>
      </c>
      <c r="G71" s="36" t="s">
        <v>62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" customHeight="1">
      <c r="A72" s="26">
        <v>69</v>
      </c>
      <c r="B72" s="29" t="s">
        <v>113</v>
      </c>
      <c r="C72" s="30" t="s">
        <v>193</v>
      </c>
      <c r="D72" s="25">
        <v>250900</v>
      </c>
      <c r="E72" s="31" t="s">
        <v>70</v>
      </c>
      <c r="F72" s="31" t="s">
        <v>194</v>
      </c>
      <c r="G72" s="36" t="s">
        <v>370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" customHeight="1">
      <c r="A73" s="26">
        <v>70</v>
      </c>
      <c r="B73" s="29" t="s">
        <v>113</v>
      </c>
      <c r="C73" s="30" t="s">
        <v>193</v>
      </c>
      <c r="D73" s="25">
        <v>250900</v>
      </c>
      <c r="E73" s="31" t="s">
        <v>70</v>
      </c>
      <c r="F73" s="31" t="s">
        <v>194</v>
      </c>
      <c r="G73" s="36" t="s">
        <v>371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" customHeight="1">
      <c r="A74" s="26">
        <v>71</v>
      </c>
      <c r="B74" s="29" t="s">
        <v>113</v>
      </c>
      <c r="C74" s="30" t="s">
        <v>193</v>
      </c>
      <c r="D74" s="25">
        <v>250900</v>
      </c>
      <c r="E74" s="31" t="s">
        <v>70</v>
      </c>
      <c r="F74" s="31" t="s">
        <v>194</v>
      </c>
      <c r="G74" s="36" t="s">
        <v>372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" customHeight="1">
      <c r="A75" s="26">
        <v>72</v>
      </c>
      <c r="B75" s="29" t="s">
        <v>113</v>
      </c>
      <c r="C75" s="30" t="s">
        <v>193</v>
      </c>
      <c r="D75" s="25">
        <v>250900</v>
      </c>
      <c r="E75" s="31" t="s">
        <v>70</v>
      </c>
      <c r="F75" s="31" t="s">
        <v>194</v>
      </c>
      <c r="G75" s="36" t="s">
        <v>373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" customHeight="1">
      <c r="A76" s="26">
        <v>73</v>
      </c>
      <c r="B76" s="29" t="s">
        <v>113</v>
      </c>
      <c r="C76" s="30" t="s">
        <v>412</v>
      </c>
      <c r="D76" s="25">
        <v>56262</v>
      </c>
      <c r="E76" s="31" t="s">
        <v>70</v>
      </c>
      <c r="F76" s="31" t="s">
        <v>195</v>
      </c>
      <c r="G76" s="36" t="s">
        <v>374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" customHeight="1">
      <c r="A77" s="26">
        <v>74</v>
      </c>
      <c r="B77" s="29" t="s">
        <v>113</v>
      </c>
      <c r="C77" s="30" t="s">
        <v>196</v>
      </c>
      <c r="D77" s="25">
        <v>112500</v>
      </c>
      <c r="E77" s="31" t="s">
        <v>70</v>
      </c>
      <c r="F77" s="31" t="s">
        <v>62</v>
      </c>
      <c r="G77" s="36" t="s">
        <v>62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" customHeight="1">
      <c r="A78" s="26">
        <v>75</v>
      </c>
      <c r="B78" s="29" t="s">
        <v>113</v>
      </c>
      <c r="C78" s="30" t="s">
        <v>197</v>
      </c>
      <c r="D78" s="25">
        <v>300000</v>
      </c>
      <c r="E78" s="31" t="s">
        <v>70</v>
      </c>
      <c r="F78" s="31" t="s">
        <v>62</v>
      </c>
      <c r="G78" s="36" t="s">
        <v>62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26">
        <v>76</v>
      </c>
      <c r="B79" s="29" t="s">
        <v>113</v>
      </c>
      <c r="C79" s="30" t="s">
        <v>198</v>
      </c>
      <c r="D79" s="25">
        <v>145050</v>
      </c>
      <c r="E79" s="31" t="s">
        <v>70</v>
      </c>
      <c r="F79" s="31" t="s">
        <v>199</v>
      </c>
      <c r="G79" s="36" t="s">
        <v>375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" customHeight="1">
      <c r="A80" s="26">
        <v>77</v>
      </c>
      <c r="B80" s="29" t="s">
        <v>113</v>
      </c>
      <c r="C80" s="30" t="s">
        <v>200</v>
      </c>
      <c r="D80" s="25">
        <v>4950</v>
      </c>
      <c r="E80" s="31" t="s">
        <v>70</v>
      </c>
      <c r="F80" s="31" t="s">
        <v>201</v>
      </c>
      <c r="G80" s="36" t="s">
        <v>375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.75" customHeight="1">
      <c r="A81" s="26">
        <v>78</v>
      </c>
      <c r="B81" s="29" t="s">
        <v>115</v>
      </c>
      <c r="C81" s="30" t="s">
        <v>202</v>
      </c>
      <c r="D81" s="25">
        <v>7500000</v>
      </c>
      <c r="E81" s="31" t="s">
        <v>70</v>
      </c>
      <c r="F81" s="31" t="s">
        <v>203</v>
      </c>
      <c r="G81" s="36" t="s">
        <v>376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" customHeight="1">
      <c r="A82" s="26">
        <v>79</v>
      </c>
      <c r="B82" s="29" t="s">
        <v>115</v>
      </c>
      <c r="C82" s="30" t="s">
        <v>204</v>
      </c>
      <c r="D82" s="25">
        <v>493170</v>
      </c>
      <c r="E82" s="31" t="s">
        <v>70</v>
      </c>
      <c r="F82" s="31" t="s">
        <v>205</v>
      </c>
      <c r="G82" s="36" t="s">
        <v>375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" customHeight="1">
      <c r="A83" s="26">
        <v>80</v>
      </c>
      <c r="B83" s="29" t="s">
        <v>115</v>
      </c>
      <c r="C83" s="30" t="s">
        <v>206</v>
      </c>
      <c r="D83" s="25">
        <v>16830</v>
      </c>
      <c r="E83" s="31" t="s">
        <v>70</v>
      </c>
      <c r="F83" s="31" t="s">
        <v>207</v>
      </c>
      <c r="G83" s="36" t="s">
        <v>375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" customHeight="1">
      <c r="A84" s="26">
        <v>81</v>
      </c>
      <c r="B84" s="29" t="s">
        <v>115</v>
      </c>
      <c r="C84" s="30" t="s">
        <v>208</v>
      </c>
      <c r="D84" s="25">
        <v>120000</v>
      </c>
      <c r="E84" s="31" t="s">
        <v>70</v>
      </c>
      <c r="F84" s="31" t="s">
        <v>62</v>
      </c>
      <c r="G84" s="36" t="s">
        <v>62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" customHeight="1">
      <c r="A85" s="26">
        <v>82</v>
      </c>
      <c r="B85" s="29" t="s">
        <v>118</v>
      </c>
      <c r="C85" s="30" t="s">
        <v>209</v>
      </c>
      <c r="D85" s="25">
        <v>836000</v>
      </c>
      <c r="E85" s="31" t="s">
        <v>70</v>
      </c>
      <c r="F85" s="31" t="s">
        <v>210</v>
      </c>
      <c r="G85" s="36" t="s">
        <v>377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26">
        <v>83</v>
      </c>
      <c r="B86" s="29" t="s">
        <v>118</v>
      </c>
      <c r="C86" s="30" t="s">
        <v>209</v>
      </c>
      <c r="D86" s="25">
        <v>209000</v>
      </c>
      <c r="E86" s="31" t="s">
        <v>70</v>
      </c>
      <c r="F86" s="31" t="s">
        <v>211</v>
      </c>
      <c r="G86" s="36" t="s">
        <v>378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" customHeight="1">
      <c r="A87" s="26">
        <v>84</v>
      </c>
      <c r="B87" s="29" t="s">
        <v>118</v>
      </c>
      <c r="C87" s="30" t="s">
        <v>413</v>
      </c>
      <c r="D87" s="25">
        <v>20000</v>
      </c>
      <c r="E87" s="31" t="s">
        <v>70</v>
      </c>
      <c r="F87" s="31" t="s">
        <v>212</v>
      </c>
      <c r="G87" s="36" t="s">
        <v>379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" customHeight="1">
      <c r="A88" s="26">
        <v>85</v>
      </c>
      <c r="B88" s="29" t="s">
        <v>118</v>
      </c>
      <c r="C88" s="30" t="s">
        <v>18</v>
      </c>
      <c r="D88" s="25">
        <v>27500</v>
      </c>
      <c r="E88" s="31" t="s">
        <v>70</v>
      </c>
      <c r="F88" s="31" t="s">
        <v>62</v>
      </c>
      <c r="G88" s="36" t="s">
        <v>62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" customHeight="1">
      <c r="A89" s="26">
        <v>86</v>
      </c>
      <c r="B89" s="29" t="s">
        <v>118</v>
      </c>
      <c r="C89" s="30" t="s">
        <v>213</v>
      </c>
      <c r="D89" s="25">
        <v>33000</v>
      </c>
      <c r="E89" s="31" t="s">
        <v>70</v>
      </c>
      <c r="F89" s="31" t="s">
        <v>214</v>
      </c>
      <c r="G89" s="36" t="s">
        <v>380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" customHeight="1">
      <c r="A90" s="26">
        <v>87</v>
      </c>
      <c r="B90" s="29" t="s">
        <v>118</v>
      </c>
      <c r="C90" s="30" t="s">
        <v>215</v>
      </c>
      <c r="D90" s="25">
        <v>350000</v>
      </c>
      <c r="E90" s="31" t="s">
        <v>70</v>
      </c>
      <c r="F90" s="31" t="s">
        <v>214</v>
      </c>
      <c r="G90" s="36" t="s">
        <v>381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" customHeight="1">
      <c r="A91" s="26">
        <v>88</v>
      </c>
      <c r="B91" s="29" t="s">
        <v>118</v>
      </c>
      <c r="C91" s="30" t="s">
        <v>216</v>
      </c>
      <c r="D91" s="25">
        <v>2833000</v>
      </c>
      <c r="E91" s="31" t="s">
        <v>70</v>
      </c>
      <c r="F91" s="31" t="s">
        <v>214</v>
      </c>
      <c r="G91" s="36" t="s">
        <v>380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26">
        <v>89</v>
      </c>
      <c r="B92" s="29" t="s">
        <v>217</v>
      </c>
      <c r="C92" s="30" t="s">
        <v>218</v>
      </c>
      <c r="D92" s="25">
        <v>35000</v>
      </c>
      <c r="E92" s="31" t="s">
        <v>70</v>
      </c>
      <c r="F92" s="31" t="s">
        <v>219</v>
      </c>
      <c r="G92" s="36" t="s">
        <v>367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" customHeight="1">
      <c r="A93" s="26">
        <v>90</v>
      </c>
      <c r="B93" s="29" t="s">
        <v>130</v>
      </c>
      <c r="C93" s="30" t="s">
        <v>220</v>
      </c>
      <c r="D93" s="25">
        <v>151000</v>
      </c>
      <c r="E93" s="31" t="s">
        <v>70</v>
      </c>
      <c r="F93" s="31" t="s">
        <v>62</v>
      </c>
      <c r="G93" s="36" t="s">
        <v>62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" customHeight="1">
      <c r="A94" s="26">
        <v>91</v>
      </c>
      <c r="B94" s="29" t="s">
        <v>130</v>
      </c>
      <c r="C94" s="30" t="s">
        <v>221</v>
      </c>
      <c r="D94" s="25">
        <v>56285</v>
      </c>
      <c r="E94" s="31" t="s">
        <v>70</v>
      </c>
      <c r="F94" s="31" t="s">
        <v>62</v>
      </c>
      <c r="G94" s="36" t="s">
        <v>62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" customHeight="1">
      <c r="A95" s="26">
        <v>92</v>
      </c>
      <c r="B95" s="29" t="s">
        <v>131</v>
      </c>
      <c r="C95" s="30" t="s">
        <v>222</v>
      </c>
      <c r="D95" s="25">
        <v>500000</v>
      </c>
      <c r="E95" s="31" t="s">
        <v>70</v>
      </c>
      <c r="F95" s="31" t="s">
        <v>62</v>
      </c>
      <c r="G95" s="36" t="s">
        <v>62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" customHeight="1">
      <c r="A96" s="26">
        <v>93</v>
      </c>
      <c r="B96" s="29" t="s">
        <v>131</v>
      </c>
      <c r="C96" s="30" t="s">
        <v>223</v>
      </c>
      <c r="D96" s="25">
        <v>13251</v>
      </c>
      <c r="E96" s="31" t="s">
        <v>70</v>
      </c>
      <c r="F96" s="31" t="s">
        <v>224</v>
      </c>
      <c r="G96" s="36" t="s">
        <v>382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" customHeight="1">
      <c r="A97" s="26">
        <v>94</v>
      </c>
      <c r="B97" s="29" t="s">
        <v>131</v>
      </c>
      <c r="C97" s="30" t="s">
        <v>414</v>
      </c>
      <c r="D97" s="25">
        <v>91200</v>
      </c>
      <c r="E97" s="31" t="s">
        <v>70</v>
      </c>
      <c r="F97" s="31" t="s">
        <v>225</v>
      </c>
      <c r="G97" s="36" t="s">
        <v>383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" customHeight="1">
      <c r="A98" s="26">
        <v>95</v>
      </c>
      <c r="B98" s="29" t="s">
        <v>131</v>
      </c>
      <c r="C98" s="30" t="s">
        <v>226</v>
      </c>
      <c r="D98" s="25">
        <v>8800</v>
      </c>
      <c r="E98" s="31" t="s">
        <v>70</v>
      </c>
      <c r="F98" s="31" t="s">
        <v>225</v>
      </c>
      <c r="G98" s="36" t="s">
        <v>383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" customHeight="1">
      <c r="A99" s="26">
        <v>96</v>
      </c>
      <c r="B99" s="29" t="s">
        <v>131</v>
      </c>
      <c r="C99" s="30" t="s">
        <v>415</v>
      </c>
      <c r="D99" s="25">
        <v>91200</v>
      </c>
      <c r="E99" s="31" t="s">
        <v>70</v>
      </c>
      <c r="F99" s="31" t="s">
        <v>225</v>
      </c>
      <c r="G99" s="36" t="s">
        <v>384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" customHeight="1">
      <c r="A100" s="26">
        <v>97</v>
      </c>
      <c r="B100" s="29" t="s">
        <v>131</v>
      </c>
      <c r="C100" s="30" t="s">
        <v>226</v>
      </c>
      <c r="D100" s="25">
        <v>8800</v>
      </c>
      <c r="E100" s="31" t="s">
        <v>70</v>
      </c>
      <c r="F100" s="31" t="s">
        <v>225</v>
      </c>
      <c r="G100" s="36" t="s">
        <v>384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" customHeight="1">
      <c r="A101" s="26">
        <v>98</v>
      </c>
      <c r="B101" s="29" t="s">
        <v>131</v>
      </c>
      <c r="C101" s="30" t="s">
        <v>416</v>
      </c>
      <c r="D101" s="25">
        <v>91200</v>
      </c>
      <c r="E101" s="31" t="s">
        <v>70</v>
      </c>
      <c r="F101" s="31" t="s">
        <v>225</v>
      </c>
      <c r="G101" s="36" t="s">
        <v>385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" customHeight="1">
      <c r="A102" s="26">
        <v>99</v>
      </c>
      <c r="B102" s="29" t="s">
        <v>131</v>
      </c>
      <c r="C102" s="30" t="s">
        <v>226</v>
      </c>
      <c r="D102" s="25">
        <v>8800</v>
      </c>
      <c r="E102" s="31" t="s">
        <v>70</v>
      </c>
      <c r="F102" s="31" t="s">
        <v>225</v>
      </c>
      <c r="G102" s="36" t="s">
        <v>385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" customHeight="1">
      <c r="A103" s="26">
        <v>100</v>
      </c>
      <c r="B103" s="29" t="s">
        <v>131</v>
      </c>
      <c r="C103" s="30" t="s">
        <v>417</v>
      </c>
      <c r="D103" s="25">
        <v>91200</v>
      </c>
      <c r="E103" s="31" t="s">
        <v>70</v>
      </c>
      <c r="F103" s="31" t="s">
        <v>225</v>
      </c>
      <c r="G103" s="36" t="s">
        <v>386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" customHeight="1">
      <c r="A104" s="26">
        <v>101</v>
      </c>
      <c r="B104" s="29" t="s">
        <v>131</v>
      </c>
      <c r="C104" s="30" t="s">
        <v>226</v>
      </c>
      <c r="D104" s="25">
        <v>8800</v>
      </c>
      <c r="E104" s="31" t="s">
        <v>70</v>
      </c>
      <c r="F104" s="31" t="s">
        <v>225</v>
      </c>
      <c r="G104" s="36" t="s">
        <v>386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" customHeight="1">
      <c r="A105" s="26">
        <v>102</v>
      </c>
      <c r="B105" s="29" t="s">
        <v>131</v>
      </c>
      <c r="C105" s="30" t="s">
        <v>417</v>
      </c>
      <c r="D105" s="25">
        <v>91200</v>
      </c>
      <c r="E105" s="31" t="s">
        <v>70</v>
      </c>
      <c r="F105" s="31" t="s">
        <v>225</v>
      </c>
      <c r="G105" s="36" t="s">
        <v>386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" customHeight="1">
      <c r="A106" s="26">
        <v>103</v>
      </c>
      <c r="B106" s="29" t="s">
        <v>131</v>
      </c>
      <c r="C106" s="30" t="s">
        <v>227</v>
      </c>
      <c r="D106" s="25">
        <v>8800</v>
      </c>
      <c r="E106" s="31" t="s">
        <v>70</v>
      </c>
      <c r="F106" s="31" t="s">
        <v>225</v>
      </c>
      <c r="G106" s="36" t="s">
        <v>386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" customHeight="1">
      <c r="A107" s="26">
        <v>104</v>
      </c>
      <c r="B107" s="29" t="s">
        <v>131</v>
      </c>
      <c r="C107" s="30" t="s">
        <v>417</v>
      </c>
      <c r="D107" s="25">
        <v>91200</v>
      </c>
      <c r="E107" s="31" t="s">
        <v>70</v>
      </c>
      <c r="F107" s="31" t="s">
        <v>225</v>
      </c>
      <c r="G107" s="36" t="s">
        <v>386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" customHeight="1">
      <c r="A108" s="26">
        <v>105</v>
      </c>
      <c r="B108" s="29" t="s">
        <v>131</v>
      </c>
      <c r="C108" s="30" t="s">
        <v>226</v>
      </c>
      <c r="D108" s="25">
        <v>8800</v>
      </c>
      <c r="E108" s="31" t="s">
        <v>70</v>
      </c>
      <c r="F108" s="31" t="s">
        <v>225</v>
      </c>
      <c r="G108" s="36" t="s">
        <v>386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" customHeight="1">
      <c r="A109" s="26">
        <v>106</v>
      </c>
      <c r="B109" s="29" t="s">
        <v>131</v>
      </c>
      <c r="C109" s="30" t="s">
        <v>228</v>
      </c>
      <c r="D109" s="25">
        <v>296800</v>
      </c>
      <c r="E109" s="31" t="s">
        <v>70</v>
      </c>
      <c r="F109" s="31" t="s">
        <v>62</v>
      </c>
      <c r="G109" s="32" t="s">
        <v>62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26">
        <v>107</v>
      </c>
      <c r="B110" s="29" t="s">
        <v>131</v>
      </c>
      <c r="C110" s="30" t="s">
        <v>229</v>
      </c>
      <c r="D110" s="25">
        <v>5580000</v>
      </c>
      <c r="E110" s="31" t="s">
        <v>70</v>
      </c>
      <c r="F110" s="31" t="s">
        <v>230</v>
      </c>
      <c r="G110" s="32" t="s">
        <v>387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26">
        <v>108</v>
      </c>
      <c r="B111" s="29" t="s">
        <v>134</v>
      </c>
      <c r="C111" s="30" t="s">
        <v>231</v>
      </c>
      <c r="D111" s="25">
        <v>480000</v>
      </c>
      <c r="E111" s="31" t="s">
        <v>70</v>
      </c>
      <c r="F111" s="31" t="s">
        <v>232</v>
      </c>
      <c r="G111" s="36" t="s">
        <v>388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" customHeight="1">
      <c r="A112" s="26">
        <v>109</v>
      </c>
      <c r="B112" s="29" t="s">
        <v>134</v>
      </c>
      <c r="C112" s="30" t="s">
        <v>233</v>
      </c>
      <c r="D112" s="25">
        <v>3800000</v>
      </c>
      <c r="E112" s="31" t="s">
        <v>70</v>
      </c>
      <c r="F112" s="31" t="s">
        <v>62</v>
      </c>
      <c r="G112" s="36" t="s">
        <v>62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" customHeight="1">
      <c r="A113" s="26">
        <v>110</v>
      </c>
      <c r="B113" s="29" t="s">
        <v>134</v>
      </c>
      <c r="C113" s="30" t="s">
        <v>234</v>
      </c>
      <c r="D113" s="25">
        <v>5000000</v>
      </c>
      <c r="E113" s="31" t="s">
        <v>70</v>
      </c>
      <c r="F113" s="31" t="s">
        <v>62</v>
      </c>
      <c r="G113" s="36" t="s">
        <v>62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" customHeight="1">
      <c r="A114" s="26">
        <v>111</v>
      </c>
      <c r="B114" s="29" t="s">
        <v>134</v>
      </c>
      <c r="C114" s="30" t="s">
        <v>235</v>
      </c>
      <c r="D114" s="25">
        <v>3000000</v>
      </c>
      <c r="E114" s="31" t="s">
        <v>70</v>
      </c>
      <c r="F114" s="31" t="s">
        <v>62</v>
      </c>
      <c r="G114" s="32" t="s">
        <v>62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" customHeight="1">
      <c r="A115" s="26">
        <v>112</v>
      </c>
      <c r="B115" s="29" t="s">
        <v>134</v>
      </c>
      <c r="C115" s="30" t="s">
        <v>236</v>
      </c>
      <c r="D115" s="25">
        <v>848600</v>
      </c>
      <c r="E115" s="31" t="s">
        <v>70</v>
      </c>
      <c r="F115" s="31" t="s">
        <v>237</v>
      </c>
      <c r="G115" s="36" t="s">
        <v>382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" customHeight="1" thickBot="1">
      <c r="A116" s="53" t="s">
        <v>63</v>
      </c>
      <c r="B116" s="54"/>
      <c r="C116" s="54"/>
      <c r="D116" s="27">
        <f>SUM(D4:D115)</f>
        <v>82263668</v>
      </c>
      <c r="E116" s="55" t="s">
        <v>10</v>
      </c>
      <c r="F116" s="56"/>
      <c r="G116" s="5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>
      <c r="A117" s="5"/>
      <c r="B117" s="6"/>
      <c r="C117" s="6"/>
      <c r="D117" s="18"/>
      <c r="E117" s="6"/>
      <c r="F117" s="5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>
      <c r="A118" s="5"/>
      <c r="B118" s="6"/>
      <c r="C118" s="6"/>
      <c r="D118" s="18"/>
      <c r="E118" s="6"/>
      <c r="F118" s="5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>
      <c r="A119" s="5"/>
      <c r="B119" s="6"/>
      <c r="C119" s="6"/>
      <c r="D119" s="18"/>
      <c r="E119" s="6"/>
      <c r="F119" s="5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>
      <c r="A120" s="5"/>
      <c r="B120" s="6"/>
      <c r="C120" s="6"/>
      <c r="D120" s="18"/>
      <c r="E120" s="6"/>
      <c r="F120" s="5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>
      <c r="A121" s="5"/>
      <c r="B121" s="6"/>
      <c r="C121" s="6"/>
      <c r="D121" s="18"/>
      <c r="E121" s="6"/>
      <c r="F121" s="5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>
      <c r="A122" s="5"/>
      <c r="B122" s="6"/>
      <c r="C122" s="6"/>
      <c r="D122" s="18"/>
      <c r="E122" s="6"/>
      <c r="F122" s="5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>
      <c r="A123" s="5"/>
      <c r="B123" s="6"/>
      <c r="C123" s="6"/>
      <c r="D123" s="18"/>
      <c r="E123" s="6"/>
      <c r="F123" s="5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>
      <c r="A124" s="5"/>
      <c r="B124" s="6"/>
      <c r="C124" s="6"/>
      <c r="D124" s="18"/>
      <c r="E124" s="6"/>
      <c r="F124" s="5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>
      <c r="A125" s="5"/>
      <c r="B125" s="6"/>
      <c r="C125" s="6"/>
      <c r="D125" s="18"/>
      <c r="E125" s="6"/>
      <c r="F125" s="5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>
      <c r="A126" s="5"/>
      <c r="B126" s="6"/>
      <c r="C126" s="6"/>
      <c r="D126" s="18"/>
      <c r="E126" s="6"/>
      <c r="F126" s="5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>
      <c r="A127" s="5"/>
      <c r="B127" s="6"/>
      <c r="C127" s="6"/>
      <c r="D127" s="18"/>
      <c r="E127" s="6"/>
      <c r="F127" s="5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>
      <c r="A128" s="5"/>
      <c r="B128" s="6"/>
      <c r="C128" s="6"/>
      <c r="D128" s="18"/>
      <c r="E128" s="6"/>
      <c r="F128" s="5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>
      <c r="A129" s="5"/>
      <c r="B129" s="6"/>
      <c r="C129" s="6"/>
      <c r="D129" s="18"/>
      <c r="E129" s="6"/>
      <c r="F129" s="5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>
      <c r="A130" s="5"/>
      <c r="B130" s="6"/>
      <c r="C130" s="6"/>
      <c r="D130" s="18"/>
      <c r="E130" s="6"/>
      <c r="F130" s="5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>
      <c r="A131" s="5"/>
      <c r="B131" s="6"/>
      <c r="C131" s="6"/>
      <c r="D131" s="18"/>
      <c r="E131" s="6"/>
      <c r="F131" s="5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>
      <c r="A132" s="5"/>
      <c r="B132" s="6"/>
      <c r="C132" s="6"/>
      <c r="D132" s="18"/>
      <c r="E132" s="6"/>
      <c r="F132" s="5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>
      <c r="A133" s="5"/>
      <c r="B133" s="6"/>
      <c r="C133" s="6"/>
      <c r="D133" s="18"/>
      <c r="E133" s="6"/>
      <c r="F133" s="5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>
      <c r="A134" s="5"/>
      <c r="B134" s="6"/>
      <c r="C134" s="6"/>
      <c r="D134" s="18"/>
      <c r="E134" s="6"/>
      <c r="F134" s="5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>
      <c r="A135" s="5"/>
      <c r="B135" s="6"/>
      <c r="C135" s="6"/>
      <c r="D135" s="18"/>
      <c r="E135" s="6"/>
      <c r="F135" s="5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>
      <c r="A136" s="5"/>
      <c r="B136" s="6"/>
      <c r="C136" s="6"/>
      <c r="D136" s="18"/>
      <c r="E136" s="6"/>
      <c r="F136" s="5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>
      <c r="A137" s="5"/>
      <c r="B137" s="6"/>
      <c r="C137" s="6"/>
      <c r="D137" s="18"/>
      <c r="E137" s="6"/>
      <c r="F137" s="5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>
      <c r="A138" s="5"/>
      <c r="B138" s="6"/>
      <c r="C138" s="6"/>
      <c r="D138" s="18"/>
      <c r="E138" s="6"/>
      <c r="F138" s="5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>
      <c r="A139" s="5"/>
      <c r="B139" s="6"/>
      <c r="C139" s="6"/>
      <c r="D139" s="18"/>
      <c r="E139" s="6"/>
      <c r="F139" s="5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>
      <c r="A140" s="5"/>
      <c r="B140" s="6"/>
      <c r="C140" s="6"/>
      <c r="D140" s="18"/>
      <c r="E140" s="6"/>
      <c r="F140" s="5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>
      <c r="A141" s="5"/>
      <c r="B141" s="6"/>
      <c r="C141" s="6"/>
      <c r="D141" s="18"/>
      <c r="E141" s="6"/>
      <c r="F141" s="5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>
      <c r="A142" s="5"/>
      <c r="B142" s="6"/>
      <c r="C142" s="6"/>
      <c r="D142" s="18"/>
      <c r="E142" s="6"/>
      <c r="F142" s="5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>
      <c r="A143" s="5"/>
      <c r="B143" s="6"/>
      <c r="C143" s="6"/>
      <c r="D143" s="18"/>
      <c r="E143" s="6"/>
      <c r="F143" s="5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>
      <c r="A144" s="5"/>
      <c r="B144" s="6"/>
      <c r="C144" s="6"/>
      <c r="D144" s="18"/>
      <c r="E144" s="6"/>
      <c r="F144" s="5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>
      <c r="A145" s="5"/>
      <c r="B145" s="6"/>
      <c r="C145" s="6"/>
      <c r="D145" s="18"/>
      <c r="E145" s="6"/>
      <c r="F145" s="5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>
      <c r="A146" s="5"/>
      <c r="B146" s="6"/>
      <c r="C146" s="6"/>
      <c r="D146" s="18"/>
      <c r="E146" s="6"/>
      <c r="F146" s="5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>
      <c r="A147" s="5"/>
      <c r="B147" s="6"/>
      <c r="C147" s="6"/>
      <c r="D147" s="18"/>
      <c r="E147" s="6"/>
      <c r="F147" s="5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>
      <c r="A148" s="5"/>
      <c r="B148" s="6"/>
      <c r="C148" s="6"/>
      <c r="D148" s="18"/>
      <c r="E148" s="6"/>
      <c r="F148" s="5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>
      <c r="A149" s="5"/>
      <c r="B149" s="6"/>
      <c r="C149" s="6"/>
      <c r="D149" s="18"/>
      <c r="E149" s="6"/>
      <c r="F149" s="5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>
      <c r="A150" s="5"/>
      <c r="B150" s="6"/>
      <c r="C150" s="6"/>
      <c r="D150" s="18"/>
      <c r="E150" s="6"/>
      <c r="F150" s="5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>
      <c r="A151" s="5"/>
      <c r="B151" s="6"/>
      <c r="C151" s="6"/>
      <c r="D151" s="18"/>
      <c r="E151" s="6"/>
      <c r="F151" s="5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>
      <c r="A152" s="5"/>
      <c r="B152" s="6"/>
      <c r="C152" s="6"/>
      <c r="D152" s="18"/>
      <c r="E152" s="6"/>
      <c r="F152" s="5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>
      <c r="A153" s="5"/>
      <c r="B153" s="6"/>
      <c r="C153" s="6"/>
      <c r="D153" s="18"/>
      <c r="E153" s="6"/>
      <c r="F153" s="5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>
      <c r="A154" s="5"/>
      <c r="B154" s="6"/>
      <c r="C154" s="6"/>
      <c r="D154" s="18"/>
      <c r="E154" s="6"/>
      <c r="F154" s="5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>
      <c r="A155" s="5"/>
      <c r="B155" s="6"/>
      <c r="C155" s="6"/>
      <c r="D155" s="18"/>
      <c r="E155" s="6"/>
      <c r="F155" s="5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>
      <c r="A156" s="5"/>
      <c r="B156" s="6"/>
      <c r="C156" s="6"/>
      <c r="D156" s="18"/>
      <c r="E156" s="6"/>
      <c r="F156" s="5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>
      <c r="A157" s="5"/>
      <c r="B157" s="6"/>
      <c r="C157" s="6"/>
      <c r="D157" s="18"/>
      <c r="E157" s="6"/>
      <c r="F157" s="5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>
      <c r="A158" s="5"/>
      <c r="B158" s="6"/>
      <c r="C158" s="6"/>
      <c r="D158" s="18"/>
      <c r="E158" s="6"/>
      <c r="F158" s="5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>
      <c r="A159" s="5"/>
      <c r="B159" s="6"/>
      <c r="C159" s="6"/>
      <c r="D159" s="18"/>
      <c r="E159" s="6"/>
      <c r="F159" s="5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>
      <c r="A160" s="5"/>
      <c r="B160" s="6"/>
      <c r="C160" s="6"/>
      <c r="D160" s="18"/>
      <c r="E160" s="6"/>
      <c r="F160" s="5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>
      <c r="A161" s="5"/>
      <c r="B161" s="6"/>
      <c r="C161" s="6"/>
      <c r="D161" s="18"/>
      <c r="E161" s="6"/>
      <c r="F161" s="5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>
      <c r="A162" s="5"/>
      <c r="B162" s="6"/>
      <c r="C162" s="6"/>
      <c r="D162" s="18"/>
      <c r="E162" s="6"/>
      <c r="F162" s="5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>
      <c r="A163" s="5"/>
      <c r="B163" s="6"/>
      <c r="C163" s="6"/>
      <c r="D163" s="18"/>
      <c r="E163" s="6"/>
      <c r="F163" s="5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>
      <c r="A164" s="5"/>
      <c r="B164" s="6"/>
      <c r="C164" s="6"/>
      <c r="D164" s="18"/>
      <c r="E164" s="6"/>
      <c r="F164" s="5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>
      <c r="A165" s="5"/>
      <c r="B165" s="6"/>
      <c r="C165" s="6"/>
      <c r="D165" s="18"/>
      <c r="E165" s="6"/>
      <c r="F165" s="5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>
      <c r="A166" s="5"/>
      <c r="B166" s="6"/>
      <c r="C166" s="6"/>
      <c r="D166" s="18"/>
      <c r="E166" s="6"/>
      <c r="F166" s="5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>
      <c r="A167" s="5"/>
      <c r="B167" s="6"/>
      <c r="C167" s="6"/>
      <c r="D167" s="18"/>
      <c r="E167" s="6"/>
      <c r="F167" s="5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>
      <c r="A168" s="5"/>
      <c r="B168" s="6"/>
      <c r="C168" s="6"/>
      <c r="D168" s="18"/>
      <c r="E168" s="6"/>
      <c r="F168" s="5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>
      <c r="A169" s="5"/>
      <c r="B169" s="6"/>
      <c r="C169" s="6"/>
      <c r="D169" s="18"/>
      <c r="E169" s="6"/>
      <c r="F169" s="5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>
      <c r="A170" s="5"/>
      <c r="B170" s="6"/>
      <c r="C170" s="6"/>
      <c r="D170" s="18"/>
      <c r="E170" s="6"/>
      <c r="F170" s="5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>
      <c r="A171" s="5"/>
      <c r="B171" s="6"/>
      <c r="C171" s="6"/>
      <c r="D171" s="18"/>
      <c r="E171" s="6"/>
      <c r="F171" s="5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>
      <c r="A172" s="5"/>
      <c r="B172" s="6"/>
      <c r="C172" s="6"/>
      <c r="D172" s="18"/>
      <c r="E172" s="6"/>
      <c r="F172" s="5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>
      <c r="A173" s="5"/>
      <c r="B173" s="6"/>
      <c r="C173" s="6"/>
      <c r="D173" s="18"/>
      <c r="E173" s="6"/>
      <c r="F173" s="5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>
      <c r="A174" s="5"/>
      <c r="B174" s="6"/>
      <c r="C174" s="6"/>
      <c r="D174" s="18"/>
      <c r="E174" s="6"/>
      <c r="F174" s="5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>
      <c r="A175" s="5"/>
      <c r="B175" s="6"/>
      <c r="C175" s="6"/>
      <c r="D175" s="18"/>
      <c r="E175" s="6"/>
      <c r="F175" s="5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>
      <c r="A176" s="5"/>
      <c r="B176" s="6"/>
      <c r="C176" s="6"/>
      <c r="D176" s="18"/>
      <c r="E176" s="6"/>
      <c r="F176" s="5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>
      <c r="A177" s="5"/>
      <c r="B177" s="6"/>
      <c r="C177" s="6"/>
      <c r="D177" s="18"/>
      <c r="E177" s="6"/>
      <c r="F177" s="5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>
      <c r="A178" s="5"/>
      <c r="B178" s="6"/>
      <c r="C178" s="6"/>
      <c r="D178" s="18"/>
      <c r="E178" s="6"/>
      <c r="F178" s="5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>
      <c r="A179" s="5"/>
      <c r="B179" s="6"/>
      <c r="C179" s="6"/>
      <c r="D179" s="18"/>
      <c r="E179" s="6"/>
      <c r="F179" s="5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>
      <c r="A180" s="5"/>
      <c r="B180" s="6"/>
      <c r="C180" s="6"/>
      <c r="D180" s="18"/>
      <c r="E180" s="6"/>
      <c r="F180" s="5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>
      <c r="A181" s="5"/>
      <c r="B181" s="6"/>
      <c r="C181" s="6"/>
      <c r="D181" s="18"/>
      <c r="E181" s="6"/>
      <c r="F181" s="5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>
      <c r="A182" s="5"/>
      <c r="B182" s="6"/>
      <c r="C182" s="6"/>
      <c r="D182" s="18"/>
      <c r="E182" s="6"/>
      <c r="F182" s="5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>
      <c r="A183" s="5"/>
      <c r="B183" s="6"/>
      <c r="C183" s="6"/>
      <c r="D183" s="18"/>
      <c r="E183" s="6"/>
      <c r="F183" s="5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>
      <c r="A184" s="5"/>
      <c r="B184" s="6"/>
      <c r="C184" s="6"/>
      <c r="D184" s="18"/>
      <c r="E184" s="6"/>
      <c r="F184" s="5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>
      <c r="A185" s="5"/>
      <c r="B185" s="6"/>
      <c r="C185" s="6"/>
      <c r="D185" s="18"/>
      <c r="E185" s="6"/>
      <c r="F185" s="5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>
      <c r="A186" s="5"/>
      <c r="B186" s="6"/>
      <c r="C186" s="6"/>
      <c r="D186" s="18"/>
      <c r="E186" s="6"/>
      <c r="F186" s="5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>
      <c r="A187" s="5"/>
      <c r="B187" s="6"/>
      <c r="C187" s="6"/>
      <c r="D187" s="18"/>
      <c r="E187" s="6"/>
      <c r="F187" s="5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>
      <c r="A188" s="5"/>
      <c r="B188" s="6"/>
      <c r="C188" s="6"/>
      <c r="D188" s="18"/>
      <c r="E188" s="6"/>
      <c r="F188" s="5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>
      <c r="A189" s="5"/>
      <c r="B189" s="6"/>
      <c r="C189" s="6"/>
      <c r="D189" s="18"/>
      <c r="E189" s="6"/>
      <c r="F189" s="5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>
      <c r="A190" s="5"/>
      <c r="B190" s="6"/>
      <c r="C190" s="6"/>
      <c r="D190" s="18"/>
      <c r="E190" s="6"/>
      <c r="F190" s="5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>
      <c r="A191" s="5"/>
      <c r="B191" s="6"/>
      <c r="C191" s="6"/>
      <c r="D191" s="18"/>
      <c r="E191" s="6"/>
      <c r="F191" s="5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>
      <c r="A192" s="5"/>
      <c r="B192" s="6"/>
      <c r="C192" s="6"/>
      <c r="D192" s="18"/>
      <c r="E192" s="6"/>
      <c r="F192" s="5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>
      <c r="A193" s="5"/>
      <c r="B193" s="6"/>
      <c r="C193" s="6"/>
      <c r="D193" s="18"/>
      <c r="E193" s="6"/>
      <c r="F193" s="5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>
      <c r="A194" s="5"/>
      <c r="B194" s="6"/>
      <c r="C194" s="6"/>
      <c r="D194" s="18"/>
      <c r="E194" s="6"/>
      <c r="F194" s="5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>
      <c r="A195" s="5"/>
      <c r="B195" s="6"/>
      <c r="C195" s="6"/>
      <c r="D195" s="18"/>
      <c r="E195" s="6"/>
      <c r="F195" s="5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>
      <c r="A196" s="5"/>
      <c r="B196" s="6"/>
      <c r="C196" s="6"/>
      <c r="D196" s="18"/>
      <c r="E196" s="6"/>
      <c r="F196" s="5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>
      <c r="A197" s="5"/>
      <c r="B197" s="6"/>
      <c r="C197" s="6"/>
      <c r="D197" s="18"/>
      <c r="E197" s="6"/>
      <c r="F197" s="5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>
      <c r="A198" s="5"/>
      <c r="B198" s="6"/>
      <c r="C198" s="6"/>
      <c r="D198" s="18"/>
      <c r="E198" s="6"/>
      <c r="F198" s="5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>
      <c r="A199" s="5"/>
      <c r="B199" s="6"/>
      <c r="C199" s="6"/>
      <c r="D199" s="18"/>
      <c r="E199" s="6"/>
      <c r="F199" s="5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>
      <c r="A200" s="5"/>
      <c r="B200" s="6"/>
      <c r="C200" s="6"/>
      <c r="D200" s="18"/>
      <c r="E200" s="6"/>
      <c r="F200" s="5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>
      <c r="A201" s="5"/>
      <c r="B201" s="6"/>
      <c r="C201" s="6"/>
      <c r="D201" s="18"/>
      <c r="E201" s="6"/>
      <c r="F201" s="5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>
      <c r="A202" s="5"/>
      <c r="B202" s="6"/>
      <c r="C202" s="6"/>
      <c r="D202" s="18"/>
      <c r="E202" s="6"/>
      <c r="F202" s="5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>
      <c r="A203" s="5"/>
      <c r="B203" s="6"/>
      <c r="C203" s="6"/>
      <c r="D203" s="18"/>
      <c r="E203" s="6"/>
      <c r="F203" s="5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>
      <c r="A204" s="5"/>
      <c r="B204" s="6"/>
      <c r="C204" s="6"/>
      <c r="D204" s="18"/>
      <c r="E204" s="6"/>
      <c r="F204" s="5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>
      <c r="A205" s="5"/>
      <c r="B205" s="6"/>
      <c r="C205" s="6"/>
      <c r="D205" s="18"/>
      <c r="E205" s="6"/>
      <c r="F205" s="5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>
      <c r="A206" s="5"/>
      <c r="B206" s="6"/>
      <c r="C206" s="6"/>
      <c r="D206" s="18"/>
      <c r="E206" s="6"/>
      <c r="F206" s="5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>
      <c r="A207" s="5"/>
      <c r="B207" s="6"/>
      <c r="C207" s="6"/>
      <c r="D207" s="18"/>
      <c r="E207" s="6"/>
      <c r="F207" s="5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>
      <c r="A208" s="5"/>
      <c r="B208" s="6"/>
      <c r="C208" s="6"/>
      <c r="D208" s="18"/>
      <c r="E208" s="6"/>
      <c r="F208" s="5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>
      <c r="A209" s="5"/>
      <c r="B209" s="6"/>
      <c r="C209" s="6"/>
      <c r="D209" s="18"/>
      <c r="E209" s="6"/>
      <c r="F209" s="5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>
      <c r="A210" s="5"/>
      <c r="B210" s="6"/>
      <c r="C210" s="6"/>
      <c r="D210" s="18"/>
      <c r="E210" s="6"/>
      <c r="F210" s="5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>
      <c r="A211" s="5"/>
      <c r="B211" s="6"/>
      <c r="C211" s="6"/>
      <c r="D211" s="18"/>
      <c r="E211" s="6"/>
      <c r="F211" s="5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>
      <c r="A212" s="5"/>
      <c r="B212" s="6"/>
      <c r="C212" s="6"/>
      <c r="D212" s="18"/>
      <c r="E212" s="6"/>
      <c r="F212" s="5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>
      <c r="A213" s="5"/>
      <c r="B213" s="6"/>
      <c r="C213" s="6"/>
      <c r="D213" s="18"/>
      <c r="E213" s="6"/>
      <c r="F213" s="5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>
      <c r="A214" s="5"/>
      <c r="B214" s="6"/>
      <c r="C214" s="6"/>
      <c r="D214" s="18"/>
      <c r="E214" s="6"/>
      <c r="F214" s="5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>
      <c r="A215" s="5"/>
      <c r="B215" s="6"/>
      <c r="C215" s="6"/>
      <c r="D215" s="18"/>
      <c r="E215" s="6"/>
      <c r="F215" s="5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>
      <c r="A216" s="5"/>
      <c r="B216" s="6"/>
      <c r="C216" s="6"/>
      <c r="D216" s="18"/>
      <c r="E216" s="6"/>
      <c r="F216" s="5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>
      <c r="A217" s="5"/>
      <c r="B217" s="6"/>
      <c r="C217" s="6"/>
      <c r="D217" s="18"/>
      <c r="E217" s="6"/>
      <c r="F217" s="5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>
      <c r="A218" s="5"/>
      <c r="B218" s="6"/>
      <c r="C218" s="6"/>
      <c r="D218" s="18"/>
      <c r="E218" s="6"/>
      <c r="F218" s="5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>
      <c r="A219" s="5"/>
      <c r="B219" s="6"/>
      <c r="C219" s="6"/>
      <c r="D219" s="18"/>
      <c r="E219" s="6"/>
      <c r="F219" s="5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>
      <c r="A220" s="5"/>
      <c r="B220" s="6"/>
      <c r="C220" s="6"/>
      <c r="D220" s="18"/>
      <c r="E220" s="6"/>
      <c r="F220" s="5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>
      <c r="A221" s="5"/>
      <c r="B221" s="6"/>
      <c r="C221" s="6"/>
      <c r="D221" s="18"/>
      <c r="E221" s="6"/>
      <c r="F221" s="5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>
      <c r="A222" s="5"/>
      <c r="B222" s="6"/>
      <c r="C222" s="6"/>
      <c r="D222" s="18"/>
      <c r="E222" s="6"/>
      <c r="F222" s="5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>
      <c r="A223" s="5"/>
      <c r="B223" s="6"/>
      <c r="C223" s="6"/>
      <c r="D223" s="18"/>
      <c r="E223" s="6"/>
      <c r="F223" s="5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>
      <c r="A224" s="5"/>
      <c r="B224" s="6"/>
      <c r="C224" s="6"/>
      <c r="D224" s="18"/>
      <c r="E224" s="6"/>
      <c r="F224" s="5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>
      <c r="A225" s="5"/>
      <c r="B225" s="6"/>
      <c r="C225" s="6"/>
      <c r="D225" s="18"/>
      <c r="E225" s="6"/>
      <c r="F225" s="5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>
      <c r="A226" s="5"/>
      <c r="B226" s="6"/>
      <c r="C226" s="6"/>
      <c r="D226" s="18"/>
      <c r="E226" s="6"/>
      <c r="F226" s="5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>
      <c r="A227" s="5"/>
      <c r="B227" s="6"/>
      <c r="C227" s="6"/>
      <c r="D227" s="18"/>
      <c r="E227" s="6"/>
      <c r="F227" s="5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>
      <c r="A228" s="5"/>
      <c r="B228" s="6"/>
      <c r="C228" s="6"/>
      <c r="D228" s="18"/>
      <c r="E228" s="6"/>
      <c r="F228" s="5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>
      <c r="A229" s="5"/>
      <c r="B229" s="6"/>
      <c r="C229" s="6"/>
      <c r="D229" s="18"/>
      <c r="E229" s="6"/>
      <c r="F229" s="5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>
      <c r="A230" s="5"/>
      <c r="B230" s="6"/>
      <c r="C230" s="6"/>
      <c r="D230" s="18"/>
      <c r="E230" s="6"/>
      <c r="F230" s="5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>
      <c r="A231" s="5"/>
      <c r="B231" s="6"/>
      <c r="C231" s="6"/>
      <c r="D231" s="18"/>
      <c r="E231" s="6"/>
      <c r="F231" s="5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>
      <c r="A232" s="5"/>
      <c r="B232" s="6"/>
      <c r="C232" s="6"/>
      <c r="D232" s="18"/>
      <c r="E232" s="6"/>
      <c r="F232" s="5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>
      <c r="A233" s="5"/>
      <c r="B233" s="6"/>
      <c r="C233" s="6"/>
      <c r="D233" s="18"/>
      <c r="E233" s="6"/>
      <c r="F233" s="5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>
      <c r="A234" s="5"/>
      <c r="B234" s="6"/>
      <c r="C234" s="6"/>
      <c r="D234" s="18"/>
      <c r="E234" s="6"/>
      <c r="F234" s="5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>
      <c r="A235" s="5"/>
      <c r="B235" s="6"/>
      <c r="C235" s="6"/>
      <c r="D235" s="18"/>
      <c r="E235" s="6"/>
      <c r="F235" s="5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>
      <c r="A236" s="5"/>
      <c r="B236" s="6"/>
      <c r="C236" s="6"/>
      <c r="D236" s="18"/>
      <c r="E236" s="6"/>
      <c r="F236" s="5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>
      <c r="A237" s="5"/>
      <c r="B237" s="6"/>
      <c r="C237" s="6"/>
      <c r="D237" s="18"/>
      <c r="E237" s="6"/>
      <c r="F237" s="5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>
      <c r="A238" s="5"/>
      <c r="B238" s="6"/>
      <c r="C238" s="6"/>
      <c r="D238" s="18"/>
      <c r="E238" s="6"/>
      <c r="F238" s="5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>
      <c r="A239" s="5"/>
      <c r="B239" s="6"/>
      <c r="C239" s="6"/>
      <c r="D239" s="18"/>
      <c r="E239" s="6"/>
      <c r="F239" s="5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>
      <c r="A240" s="5"/>
      <c r="B240" s="6"/>
      <c r="C240" s="6"/>
      <c r="D240" s="18"/>
      <c r="E240" s="6"/>
      <c r="F240" s="5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>
      <c r="A241" s="5"/>
      <c r="B241" s="6"/>
      <c r="C241" s="6"/>
      <c r="D241" s="18"/>
      <c r="E241" s="6"/>
      <c r="F241" s="5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>
      <c r="A242" s="5"/>
      <c r="B242" s="6"/>
      <c r="C242" s="6"/>
      <c r="D242" s="18"/>
      <c r="E242" s="6"/>
      <c r="F242" s="5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>
      <c r="A243" s="5"/>
      <c r="B243" s="6"/>
      <c r="C243" s="6"/>
      <c r="D243" s="18"/>
      <c r="E243" s="6"/>
      <c r="F243" s="5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>
      <c r="A244" s="5"/>
      <c r="B244" s="6"/>
      <c r="C244" s="6"/>
      <c r="D244" s="18"/>
      <c r="E244" s="6"/>
      <c r="F244" s="5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>
      <c r="A245" s="5"/>
      <c r="B245" s="6"/>
      <c r="C245" s="6"/>
      <c r="D245" s="18"/>
      <c r="E245" s="6"/>
      <c r="F245" s="5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>
      <c r="A246" s="5"/>
      <c r="B246" s="6"/>
      <c r="C246" s="6"/>
      <c r="D246" s="18"/>
      <c r="E246" s="6"/>
      <c r="F246" s="5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>
      <c r="A247" s="5"/>
      <c r="B247" s="6"/>
      <c r="C247" s="6"/>
      <c r="D247" s="18"/>
      <c r="E247" s="6"/>
      <c r="F247" s="5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>
      <c r="A248" s="5"/>
      <c r="B248" s="6"/>
      <c r="C248" s="6"/>
      <c r="D248" s="18"/>
      <c r="E248" s="6"/>
      <c r="F248" s="5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>
      <c r="A249" s="5"/>
      <c r="B249" s="6"/>
      <c r="C249" s="6"/>
      <c r="D249" s="18"/>
      <c r="E249" s="6"/>
      <c r="F249" s="5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>
      <c r="A250" s="5"/>
      <c r="B250" s="6"/>
      <c r="C250" s="6"/>
      <c r="D250" s="18"/>
      <c r="E250" s="6"/>
      <c r="F250" s="5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>
      <c r="A251" s="5"/>
      <c r="B251" s="6"/>
      <c r="C251" s="6"/>
      <c r="D251" s="18"/>
      <c r="E251" s="6"/>
      <c r="F251" s="5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>
      <c r="A252" s="5"/>
      <c r="B252" s="6"/>
      <c r="C252" s="6"/>
      <c r="D252" s="18"/>
      <c r="E252" s="6"/>
      <c r="F252" s="5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>
      <c r="A253" s="5"/>
      <c r="B253" s="6"/>
      <c r="C253" s="6"/>
      <c r="D253" s="18"/>
      <c r="E253" s="6"/>
      <c r="F253" s="5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>
      <c r="A254" s="5"/>
      <c r="B254" s="6"/>
      <c r="C254" s="6"/>
      <c r="D254" s="18"/>
      <c r="E254" s="6"/>
      <c r="F254" s="5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>
      <c r="A255" s="5"/>
      <c r="B255" s="6"/>
      <c r="C255" s="6"/>
      <c r="D255" s="18"/>
      <c r="E255" s="6"/>
      <c r="F255" s="5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>
      <c r="A256" s="5"/>
      <c r="B256" s="6"/>
      <c r="C256" s="6"/>
      <c r="D256" s="18"/>
      <c r="E256" s="6"/>
      <c r="F256" s="5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>
      <c r="A257" s="5"/>
      <c r="B257" s="6"/>
      <c r="C257" s="6"/>
      <c r="D257" s="18"/>
      <c r="E257" s="6"/>
      <c r="F257" s="5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>
      <c r="A258" s="5"/>
      <c r="B258" s="6"/>
      <c r="C258" s="6"/>
      <c r="D258" s="18"/>
      <c r="E258" s="6"/>
      <c r="F258" s="5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>
      <c r="A259" s="5"/>
      <c r="B259" s="6"/>
      <c r="C259" s="6"/>
      <c r="D259" s="18"/>
      <c r="E259" s="6"/>
      <c r="F259" s="5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>
      <c r="A260" s="5"/>
      <c r="B260" s="6"/>
      <c r="C260" s="6"/>
      <c r="D260" s="18"/>
      <c r="E260" s="6"/>
      <c r="F260" s="5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>
      <c r="A261" s="5"/>
      <c r="B261" s="6"/>
      <c r="C261" s="6"/>
      <c r="D261" s="18"/>
      <c r="E261" s="6"/>
      <c r="F261" s="5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>
      <c r="A262" s="5"/>
      <c r="B262" s="6"/>
      <c r="C262" s="6"/>
      <c r="D262" s="18"/>
      <c r="E262" s="6"/>
      <c r="F262" s="5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>
      <c r="A263" s="5"/>
      <c r="B263" s="6"/>
      <c r="C263" s="6"/>
      <c r="D263" s="18"/>
      <c r="E263" s="6"/>
      <c r="F263" s="5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>
      <c r="A264" s="5"/>
      <c r="B264" s="6"/>
      <c r="C264" s="6"/>
      <c r="D264" s="18"/>
      <c r="E264" s="6"/>
      <c r="F264" s="5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>
      <c r="A265" s="5"/>
      <c r="B265" s="6"/>
      <c r="C265" s="6"/>
      <c r="D265" s="18"/>
      <c r="E265" s="6"/>
      <c r="F265" s="5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>
      <c r="A266" s="5"/>
      <c r="B266" s="6"/>
      <c r="C266" s="6"/>
      <c r="D266" s="18"/>
      <c r="E266" s="6"/>
      <c r="F266" s="5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>
      <c r="A267" s="5"/>
      <c r="B267" s="6"/>
      <c r="C267" s="6"/>
      <c r="D267" s="18"/>
      <c r="E267" s="6"/>
      <c r="F267" s="5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>
      <c r="A268" s="5"/>
      <c r="B268" s="6"/>
      <c r="C268" s="6"/>
      <c r="D268" s="18"/>
      <c r="E268" s="6"/>
      <c r="F268" s="5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>
      <c r="A269" s="5"/>
      <c r="B269" s="6"/>
      <c r="C269" s="6"/>
      <c r="D269" s="18"/>
      <c r="E269" s="6"/>
      <c r="F269" s="5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>
      <c r="A270" s="5"/>
      <c r="B270" s="6"/>
      <c r="C270" s="6"/>
      <c r="D270" s="18"/>
      <c r="E270" s="6"/>
      <c r="F270" s="5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>
      <c r="A271" s="5"/>
      <c r="B271" s="6"/>
      <c r="C271" s="6"/>
      <c r="D271" s="18"/>
      <c r="E271" s="6"/>
      <c r="F271" s="5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>
      <c r="A272" s="5"/>
      <c r="B272" s="6"/>
      <c r="C272" s="6"/>
      <c r="D272" s="18"/>
      <c r="E272" s="6"/>
      <c r="F272" s="5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>
      <c r="A273" s="5"/>
      <c r="B273" s="6"/>
      <c r="C273" s="6"/>
      <c r="D273" s="18"/>
      <c r="E273" s="6"/>
      <c r="F273" s="5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>
      <c r="A274" s="5"/>
      <c r="B274" s="6"/>
      <c r="C274" s="6"/>
      <c r="D274" s="18"/>
      <c r="E274" s="6"/>
      <c r="F274" s="5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>
      <c r="A275" s="5"/>
      <c r="B275" s="6"/>
      <c r="C275" s="6"/>
      <c r="D275" s="18"/>
      <c r="E275" s="6"/>
      <c r="F275" s="5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>
      <c r="A276" s="5"/>
      <c r="B276" s="6"/>
      <c r="C276" s="6"/>
      <c r="D276" s="18"/>
      <c r="E276" s="6"/>
      <c r="F276" s="5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>
      <c r="A277" s="5"/>
      <c r="B277" s="6"/>
      <c r="C277" s="6"/>
      <c r="D277" s="18"/>
      <c r="E277" s="6"/>
      <c r="F277" s="5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>
      <c r="A278" s="5"/>
      <c r="B278" s="6"/>
      <c r="C278" s="6"/>
      <c r="D278" s="18"/>
      <c r="E278" s="6"/>
      <c r="F278" s="5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>
      <c r="A279" s="5"/>
      <c r="B279" s="6"/>
      <c r="C279" s="6"/>
      <c r="D279" s="18"/>
      <c r="E279" s="6"/>
      <c r="F279" s="5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>
      <c r="A280" s="5"/>
      <c r="B280" s="6"/>
      <c r="C280" s="6"/>
      <c r="D280" s="18"/>
      <c r="E280" s="6"/>
      <c r="F280" s="5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>
      <c r="A281" s="5"/>
      <c r="B281" s="6"/>
      <c r="C281" s="6"/>
      <c r="D281" s="18"/>
      <c r="E281" s="6"/>
      <c r="F281" s="5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>
      <c r="A282" s="5"/>
      <c r="B282" s="6"/>
      <c r="C282" s="6"/>
      <c r="D282" s="18"/>
      <c r="E282" s="6"/>
      <c r="F282" s="5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>
      <c r="A283" s="5"/>
      <c r="B283" s="6"/>
      <c r="C283" s="6"/>
      <c r="D283" s="18"/>
      <c r="E283" s="6"/>
      <c r="F283" s="5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>
      <c r="A284" s="5"/>
      <c r="B284" s="6"/>
      <c r="C284" s="6"/>
      <c r="D284" s="18"/>
      <c r="E284" s="6"/>
      <c r="F284" s="5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>
      <c r="A285" s="5"/>
      <c r="B285" s="6"/>
      <c r="C285" s="6"/>
      <c r="D285" s="18"/>
      <c r="E285" s="6"/>
      <c r="F285" s="5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>
      <c r="A286" s="5"/>
      <c r="B286" s="6"/>
      <c r="C286" s="6"/>
      <c r="D286" s="18"/>
      <c r="E286" s="6"/>
      <c r="F286" s="5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>
      <c r="A287" s="5"/>
      <c r="B287" s="6"/>
      <c r="C287" s="6"/>
      <c r="D287" s="18"/>
      <c r="E287" s="6"/>
      <c r="F287" s="5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>
      <c r="A288" s="5"/>
      <c r="B288" s="6"/>
      <c r="C288" s="6"/>
      <c r="D288" s="18"/>
      <c r="E288" s="6"/>
      <c r="F288" s="5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>
      <c r="A289" s="5"/>
      <c r="B289" s="6"/>
      <c r="C289" s="6"/>
      <c r="D289" s="18"/>
      <c r="E289" s="6"/>
      <c r="F289" s="5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>
      <c r="A290" s="5"/>
      <c r="B290" s="6"/>
      <c r="C290" s="6"/>
      <c r="D290" s="18"/>
      <c r="E290" s="6"/>
      <c r="F290" s="5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>
      <c r="A291" s="5"/>
      <c r="B291" s="6"/>
      <c r="C291" s="6"/>
      <c r="D291" s="18"/>
      <c r="E291" s="6"/>
      <c r="F291" s="5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>
      <c r="A292" s="5"/>
      <c r="B292" s="6"/>
      <c r="C292" s="6"/>
      <c r="D292" s="18"/>
      <c r="E292" s="6"/>
      <c r="F292" s="5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>
      <c r="A293" s="5"/>
      <c r="B293" s="6"/>
      <c r="C293" s="6"/>
      <c r="D293" s="18"/>
      <c r="E293" s="6"/>
      <c r="F293" s="5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>
      <c r="A294" s="5"/>
      <c r="B294" s="6"/>
      <c r="C294" s="6"/>
      <c r="D294" s="18"/>
      <c r="E294" s="6"/>
      <c r="F294" s="5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>
      <c r="A295" s="5"/>
      <c r="B295" s="6"/>
      <c r="C295" s="6"/>
      <c r="D295" s="18"/>
      <c r="E295" s="6"/>
      <c r="F295" s="5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>
      <c r="A296" s="5"/>
      <c r="B296" s="6"/>
      <c r="C296" s="6"/>
      <c r="D296" s="18"/>
      <c r="E296" s="6"/>
      <c r="F296" s="5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>
      <c r="A297" s="5"/>
      <c r="B297" s="6"/>
      <c r="C297" s="6"/>
      <c r="D297" s="18"/>
      <c r="E297" s="6"/>
      <c r="F297" s="5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>
      <c r="A298" s="5"/>
      <c r="B298" s="6"/>
      <c r="C298" s="6"/>
      <c r="D298" s="18"/>
      <c r="E298" s="6"/>
      <c r="F298" s="5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>
      <c r="A299" s="5"/>
      <c r="B299" s="6"/>
      <c r="C299" s="6"/>
      <c r="D299" s="18"/>
      <c r="E299" s="6"/>
      <c r="F299" s="5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>
      <c r="A300" s="5"/>
      <c r="B300" s="6"/>
      <c r="C300" s="6"/>
      <c r="D300" s="18"/>
      <c r="E300" s="6"/>
      <c r="F300" s="5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>
      <c r="A301" s="5"/>
      <c r="B301" s="6"/>
      <c r="C301" s="6"/>
      <c r="D301" s="18"/>
      <c r="E301" s="6"/>
      <c r="F301" s="5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>
      <c r="A302" s="5"/>
      <c r="B302" s="6"/>
      <c r="C302" s="6"/>
      <c r="D302" s="18"/>
      <c r="E302" s="6"/>
      <c r="F302" s="5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>
      <c r="A303" s="5"/>
      <c r="B303" s="6"/>
      <c r="C303" s="6"/>
      <c r="D303" s="18"/>
      <c r="E303" s="6"/>
      <c r="F303" s="5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>
      <c r="A304" s="5"/>
      <c r="B304" s="6"/>
      <c r="C304" s="6"/>
      <c r="D304" s="18"/>
      <c r="E304" s="6"/>
      <c r="F304" s="5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>
      <c r="A305" s="5"/>
      <c r="B305" s="6"/>
      <c r="C305" s="6"/>
      <c r="D305" s="18"/>
      <c r="E305" s="6"/>
      <c r="F305" s="5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>
      <c r="A306" s="5"/>
      <c r="B306" s="6"/>
      <c r="C306" s="6"/>
      <c r="D306" s="18"/>
      <c r="E306" s="6"/>
      <c r="F306" s="5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>
      <c r="A307" s="5"/>
      <c r="B307" s="6"/>
      <c r="C307" s="6"/>
      <c r="D307" s="18"/>
      <c r="E307" s="6"/>
      <c r="F307" s="5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>
      <c r="A308" s="5"/>
      <c r="B308" s="6"/>
      <c r="C308" s="6"/>
      <c r="D308" s="18"/>
      <c r="E308" s="6"/>
      <c r="F308" s="5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>
      <c r="A309" s="5"/>
      <c r="B309" s="6"/>
      <c r="C309" s="6"/>
      <c r="D309" s="18"/>
      <c r="E309" s="6"/>
      <c r="F309" s="5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>
      <c r="A310" s="5"/>
      <c r="B310" s="6"/>
      <c r="C310" s="6"/>
      <c r="D310" s="18"/>
      <c r="E310" s="6"/>
      <c r="F310" s="5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>
      <c r="A311" s="5"/>
      <c r="B311" s="6"/>
      <c r="C311" s="6"/>
      <c r="D311" s="18"/>
      <c r="E311" s="6"/>
      <c r="F311" s="5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>
      <c r="A312" s="5"/>
      <c r="B312" s="6"/>
      <c r="C312" s="6"/>
      <c r="D312" s="18"/>
      <c r="E312" s="6"/>
      <c r="F312" s="5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>
      <c r="A313" s="5"/>
      <c r="B313" s="6"/>
      <c r="C313" s="6"/>
      <c r="D313" s="18"/>
      <c r="E313" s="6"/>
      <c r="F313" s="5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>
      <c r="A314" s="5"/>
      <c r="B314" s="6"/>
      <c r="C314" s="6"/>
      <c r="D314" s="18"/>
      <c r="E314" s="6"/>
      <c r="F314" s="5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>
      <c r="A315" s="5"/>
      <c r="B315" s="6"/>
      <c r="C315" s="6"/>
      <c r="D315" s="18"/>
      <c r="E315" s="6"/>
      <c r="F315" s="5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>
      <c r="A316" s="5"/>
      <c r="B316" s="6"/>
      <c r="C316" s="6"/>
      <c r="D316" s="18"/>
      <c r="E316" s="6"/>
      <c r="F316" s="5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>
      <c r="A317" s="5"/>
      <c r="B317" s="6"/>
      <c r="C317" s="6"/>
      <c r="D317" s="18"/>
      <c r="E317" s="6"/>
      <c r="F317" s="5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>
      <c r="A318" s="5"/>
      <c r="B318" s="6"/>
      <c r="C318" s="6"/>
      <c r="D318" s="18"/>
      <c r="E318" s="6"/>
      <c r="F318" s="5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>
      <c r="A319" s="5"/>
      <c r="B319" s="6"/>
      <c r="C319" s="6"/>
      <c r="D319" s="18"/>
      <c r="E319" s="6"/>
      <c r="F319" s="5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>
      <c r="A320" s="5"/>
      <c r="B320" s="6"/>
      <c r="C320" s="6"/>
      <c r="D320" s="18"/>
      <c r="E320" s="6"/>
      <c r="F320" s="5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>
      <c r="A321" s="5"/>
      <c r="B321" s="6"/>
      <c r="C321" s="6"/>
      <c r="D321" s="18"/>
      <c r="E321" s="6"/>
      <c r="F321" s="5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>
      <c r="A322" s="5"/>
      <c r="B322" s="6"/>
      <c r="C322" s="6"/>
      <c r="D322" s="18"/>
      <c r="E322" s="6"/>
      <c r="F322" s="5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>
      <c r="A323" s="5"/>
      <c r="B323" s="6"/>
      <c r="C323" s="6"/>
      <c r="D323" s="18"/>
      <c r="E323" s="6"/>
      <c r="F323" s="5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>
      <c r="A324" s="5"/>
      <c r="B324" s="6"/>
      <c r="C324" s="6"/>
      <c r="D324" s="18"/>
      <c r="E324" s="6"/>
      <c r="F324" s="5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>
      <c r="A325" s="5"/>
      <c r="B325" s="6"/>
      <c r="C325" s="6"/>
      <c r="D325" s="18"/>
      <c r="E325" s="6"/>
      <c r="F325" s="5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>
      <c r="A326" s="5"/>
      <c r="B326" s="6"/>
      <c r="C326" s="6"/>
      <c r="D326" s="18"/>
      <c r="E326" s="6"/>
      <c r="F326" s="5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>
      <c r="A327" s="5"/>
      <c r="B327" s="6"/>
      <c r="C327" s="6"/>
      <c r="D327" s="18"/>
      <c r="E327" s="6"/>
      <c r="F327" s="5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>
      <c r="A328" s="5"/>
      <c r="B328" s="6"/>
      <c r="C328" s="6"/>
      <c r="D328" s="18"/>
      <c r="E328" s="6"/>
      <c r="F328" s="5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>
      <c r="A329" s="5"/>
      <c r="B329" s="6"/>
      <c r="C329" s="6"/>
      <c r="D329" s="18"/>
      <c r="E329" s="6"/>
      <c r="F329" s="5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>
      <c r="A330" s="5"/>
      <c r="B330" s="6"/>
      <c r="C330" s="6"/>
      <c r="D330" s="18"/>
      <c r="E330" s="6"/>
      <c r="F330" s="5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>
      <c r="A331" s="5"/>
      <c r="B331" s="6"/>
      <c r="C331" s="6"/>
      <c r="D331" s="18"/>
      <c r="E331" s="6"/>
      <c r="F331" s="5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>
      <c r="A332" s="5"/>
      <c r="B332" s="6"/>
      <c r="C332" s="6"/>
      <c r="D332" s="18"/>
      <c r="E332" s="6"/>
      <c r="F332" s="5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>
      <c r="A333" s="5"/>
      <c r="B333" s="6"/>
      <c r="C333" s="6"/>
      <c r="D333" s="18"/>
      <c r="E333" s="6"/>
      <c r="F333" s="5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>
      <c r="A334" s="5"/>
      <c r="B334" s="6"/>
      <c r="C334" s="6"/>
      <c r="D334" s="18"/>
      <c r="E334" s="6"/>
      <c r="F334" s="5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>
      <c r="A335" s="5"/>
      <c r="B335" s="6"/>
      <c r="C335" s="6"/>
      <c r="D335" s="18"/>
      <c r="E335" s="6"/>
      <c r="F335" s="5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>
      <c r="A336" s="5"/>
      <c r="B336" s="6"/>
      <c r="C336" s="6"/>
      <c r="D336" s="18"/>
      <c r="E336" s="6"/>
      <c r="F336" s="5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>
      <c r="A337" s="5"/>
      <c r="B337" s="6"/>
      <c r="C337" s="6"/>
      <c r="D337" s="18"/>
      <c r="E337" s="6"/>
      <c r="F337" s="5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>
      <c r="A338" s="5"/>
      <c r="B338" s="6"/>
      <c r="C338" s="6"/>
      <c r="D338" s="18"/>
      <c r="E338" s="6"/>
      <c r="F338" s="5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>
      <c r="A339" s="5"/>
      <c r="B339" s="6"/>
      <c r="C339" s="6"/>
      <c r="D339" s="18"/>
      <c r="E339" s="6"/>
      <c r="F339" s="5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>
      <c r="A340" s="5"/>
      <c r="B340" s="6"/>
      <c r="C340" s="6"/>
      <c r="D340" s="18"/>
      <c r="E340" s="6"/>
      <c r="F340" s="5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>
      <c r="A341" s="5"/>
      <c r="B341" s="6"/>
      <c r="C341" s="6"/>
      <c r="D341" s="18"/>
      <c r="E341" s="6"/>
      <c r="F341" s="5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>
      <c r="A342" s="5"/>
      <c r="B342" s="6"/>
      <c r="C342" s="6"/>
      <c r="D342" s="18"/>
      <c r="E342" s="6"/>
      <c r="F342" s="5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>
      <c r="A343" s="5"/>
      <c r="B343" s="6"/>
      <c r="C343" s="6"/>
      <c r="D343" s="18"/>
      <c r="E343" s="6"/>
      <c r="F343" s="5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>
      <c r="A344" s="5"/>
      <c r="B344" s="6"/>
      <c r="C344" s="6"/>
      <c r="D344" s="18"/>
      <c r="E344" s="6"/>
      <c r="F344" s="5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>
      <c r="A345" s="5"/>
      <c r="B345" s="6"/>
      <c r="C345" s="6"/>
      <c r="D345" s="18"/>
      <c r="E345" s="6"/>
      <c r="F345" s="5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>
      <c r="A346" s="5"/>
      <c r="B346" s="6"/>
      <c r="C346" s="6"/>
      <c r="D346" s="18"/>
      <c r="E346" s="6"/>
      <c r="F346" s="5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>
      <c r="A347" s="5"/>
      <c r="B347" s="6"/>
      <c r="C347" s="6"/>
      <c r="D347" s="18"/>
      <c r="E347" s="6"/>
      <c r="F347" s="5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>
      <c r="A348" s="5"/>
      <c r="B348" s="6"/>
      <c r="C348" s="6"/>
      <c r="D348" s="18"/>
      <c r="E348" s="6"/>
      <c r="F348" s="5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>
      <c r="A349" s="5"/>
      <c r="B349" s="6"/>
      <c r="C349" s="6"/>
      <c r="D349" s="18"/>
      <c r="E349" s="6"/>
      <c r="F349" s="5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>
      <c r="A350" s="5"/>
      <c r="B350" s="6"/>
      <c r="C350" s="6"/>
      <c r="D350" s="18"/>
      <c r="E350" s="6"/>
      <c r="F350" s="5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>
      <c r="A351" s="5"/>
      <c r="B351" s="6"/>
      <c r="C351" s="6"/>
      <c r="D351" s="18"/>
      <c r="E351" s="6"/>
      <c r="F351" s="5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>
      <c r="A352" s="5"/>
      <c r="B352" s="6"/>
      <c r="C352" s="6"/>
      <c r="D352" s="18"/>
      <c r="E352" s="6"/>
      <c r="F352" s="5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>
      <c r="A353" s="5"/>
      <c r="B353" s="6"/>
      <c r="C353" s="6"/>
      <c r="D353" s="18"/>
      <c r="E353" s="6"/>
      <c r="F353" s="5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>
      <c r="A354" s="5"/>
      <c r="B354" s="6"/>
      <c r="C354" s="6"/>
      <c r="D354" s="18"/>
      <c r="E354" s="6"/>
      <c r="F354" s="5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>
      <c r="A355" s="5"/>
      <c r="B355" s="6"/>
      <c r="C355" s="6"/>
      <c r="D355" s="18"/>
      <c r="E355" s="6"/>
      <c r="F355" s="5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>
      <c r="A356" s="5"/>
      <c r="B356" s="6"/>
      <c r="C356" s="6"/>
      <c r="D356" s="18"/>
      <c r="E356" s="6"/>
      <c r="F356" s="5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>
      <c r="A357" s="5"/>
      <c r="B357" s="6"/>
      <c r="C357" s="6"/>
      <c r="D357" s="18"/>
      <c r="E357" s="6"/>
      <c r="F357" s="5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>
      <c r="A358" s="5"/>
      <c r="B358" s="6"/>
      <c r="C358" s="6"/>
      <c r="D358" s="18"/>
      <c r="E358" s="6"/>
      <c r="F358" s="5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>
      <c r="A359" s="5"/>
      <c r="B359" s="6"/>
      <c r="C359" s="6"/>
      <c r="D359" s="18"/>
      <c r="E359" s="6"/>
      <c r="F359" s="5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>
      <c r="A360" s="5"/>
      <c r="B360" s="6"/>
      <c r="C360" s="6"/>
      <c r="D360" s="18"/>
      <c r="E360" s="6"/>
      <c r="F360" s="5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>
      <c r="A361" s="5"/>
      <c r="B361" s="6"/>
      <c r="C361" s="6"/>
      <c r="D361" s="18"/>
      <c r="E361" s="6"/>
      <c r="F361" s="5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>
      <c r="A362" s="5"/>
      <c r="B362" s="6"/>
      <c r="C362" s="6"/>
      <c r="D362" s="18"/>
      <c r="E362" s="6"/>
      <c r="F362" s="5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>
      <c r="A363" s="5"/>
      <c r="B363" s="6"/>
      <c r="C363" s="6"/>
      <c r="D363" s="18"/>
      <c r="E363" s="6"/>
      <c r="F363" s="5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>
      <c r="A364" s="5"/>
      <c r="B364" s="6"/>
      <c r="C364" s="6"/>
      <c r="D364" s="18"/>
      <c r="E364" s="6"/>
      <c r="F364" s="5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>
      <c r="A365" s="5"/>
      <c r="B365" s="6"/>
      <c r="C365" s="6"/>
      <c r="D365" s="18"/>
      <c r="E365" s="6"/>
      <c r="F365" s="5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>
      <c r="A366" s="5"/>
      <c r="B366" s="6"/>
      <c r="C366" s="6"/>
      <c r="D366" s="18"/>
      <c r="E366" s="6"/>
      <c r="F366" s="5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>
      <c r="A367" s="5"/>
      <c r="B367" s="6"/>
      <c r="C367" s="6"/>
      <c r="D367" s="18"/>
      <c r="E367" s="6"/>
      <c r="F367" s="5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>
      <c r="A368" s="5"/>
      <c r="B368" s="6"/>
      <c r="C368" s="6"/>
      <c r="D368" s="18"/>
      <c r="E368" s="6"/>
      <c r="F368" s="5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>
      <c r="A369" s="5"/>
      <c r="B369" s="6"/>
      <c r="C369" s="6"/>
      <c r="D369" s="18"/>
      <c r="E369" s="6"/>
      <c r="F369" s="5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>
      <c r="A370" s="5"/>
      <c r="B370" s="6"/>
      <c r="C370" s="6"/>
      <c r="D370" s="18"/>
      <c r="E370" s="6"/>
      <c r="F370" s="5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>
      <c r="A371" s="5"/>
      <c r="B371" s="6"/>
      <c r="C371" s="6"/>
      <c r="D371" s="18"/>
      <c r="E371" s="6"/>
      <c r="F371" s="5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>
      <c r="A372" s="5"/>
      <c r="B372" s="6"/>
      <c r="C372" s="6"/>
      <c r="D372" s="18"/>
      <c r="E372" s="6"/>
      <c r="F372" s="5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>
      <c r="A373" s="5"/>
      <c r="B373" s="6"/>
      <c r="C373" s="6"/>
      <c r="D373" s="18"/>
      <c r="E373" s="6"/>
      <c r="F373" s="5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>
      <c r="A374" s="5"/>
      <c r="B374" s="6"/>
      <c r="C374" s="6"/>
      <c r="D374" s="18"/>
      <c r="E374" s="6"/>
      <c r="F374" s="5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>
      <c r="A375" s="5"/>
      <c r="B375" s="6"/>
      <c r="C375" s="6"/>
      <c r="D375" s="18"/>
      <c r="E375" s="6"/>
      <c r="F375" s="5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>
      <c r="A376" s="5"/>
      <c r="B376" s="6"/>
      <c r="C376" s="6"/>
      <c r="D376" s="18"/>
      <c r="E376" s="6"/>
      <c r="F376" s="5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>
      <c r="A377" s="5"/>
      <c r="B377" s="6"/>
      <c r="C377" s="6"/>
      <c r="D377" s="18"/>
      <c r="E377" s="6"/>
      <c r="F377" s="5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>
      <c r="A378" s="5"/>
      <c r="B378" s="6"/>
      <c r="C378" s="6"/>
      <c r="D378" s="18"/>
      <c r="E378" s="6"/>
      <c r="F378" s="5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>
      <c r="A379" s="5"/>
      <c r="B379" s="6"/>
      <c r="C379" s="6"/>
      <c r="D379" s="18"/>
      <c r="E379" s="6"/>
      <c r="F379" s="5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>
      <c r="A380" s="5"/>
      <c r="B380" s="6"/>
      <c r="C380" s="6"/>
      <c r="D380" s="18"/>
      <c r="E380" s="6"/>
      <c r="F380" s="5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>
      <c r="A381" s="5"/>
      <c r="B381" s="6"/>
      <c r="C381" s="6"/>
      <c r="D381" s="18"/>
      <c r="E381" s="6"/>
      <c r="F381" s="5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>
      <c r="A382" s="5"/>
      <c r="B382" s="6"/>
      <c r="C382" s="6"/>
      <c r="D382" s="18"/>
      <c r="E382" s="6"/>
      <c r="F382" s="5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>
      <c r="A383" s="5"/>
      <c r="B383" s="6"/>
      <c r="C383" s="6"/>
      <c r="D383" s="18"/>
      <c r="E383" s="6"/>
      <c r="F383" s="5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>
      <c r="A384" s="5"/>
      <c r="B384" s="6"/>
      <c r="C384" s="6"/>
      <c r="D384" s="18"/>
      <c r="E384" s="6"/>
      <c r="F384" s="5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>
      <c r="A385" s="5"/>
      <c r="B385" s="6"/>
      <c r="C385" s="6"/>
      <c r="D385" s="18"/>
      <c r="E385" s="6"/>
      <c r="F385" s="5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>
      <c r="A386" s="5"/>
      <c r="B386" s="6"/>
      <c r="C386" s="6"/>
      <c r="D386" s="18"/>
      <c r="E386" s="6"/>
      <c r="F386" s="5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>
      <c r="A387" s="5"/>
      <c r="B387" s="6"/>
      <c r="C387" s="6"/>
      <c r="D387" s="18"/>
      <c r="E387" s="6"/>
      <c r="F387" s="5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>
      <c r="A388" s="5"/>
      <c r="B388" s="6"/>
      <c r="C388" s="6"/>
      <c r="D388" s="18"/>
      <c r="E388" s="6"/>
      <c r="F388" s="5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>
      <c r="A389" s="5"/>
      <c r="B389" s="6"/>
      <c r="C389" s="6"/>
      <c r="D389" s="18"/>
      <c r="E389" s="6"/>
      <c r="F389" s="5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>
      <c r="A390" s="5"/>
      <c r="B390" s="6"/>
      <c r="C390" s="6"/>
      <c r="D390" s="18"/>
      <c r="E390" s="6"/>
      <c r="F390" s="5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>
      <c r="A391" s="5"/>
      <c r="B391" s="6"/>
      <c r="C391" s="6"/>
      <c r="D391" s="18"/>
      <c r="E391" s="6"/>
      <c r="F391" s="5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>
      <c r="A392" s="5"/>
      <c r="B392" s="6"/>
      <c r="C392" s="6"/>
      <c r="D392" s="18"/>
      <c r="E392" s="6"/>
      <c r="F392" s="5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>
      <c r="A393" s="5"/>
      <c r="B393" s="6"/>
      <c r="C393" s="6"/>
      <c r="D393" s="18"/>
      <c r="E393" s="6"/>
      <c r="F393" s="5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>
      <c r="A394" s="5"/>
      <c r="B394" s="6"/>
      <c r="C394" s="6"/>
      <c r="D394" s="18"/>
      <c r="E394" s="6"/>
      <c r="F394" s="5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>
      <c r="A395" s="5"/>
      <c r="B395" s="6"/>
      <c r="C395" s="6"/>
      <c r="D395" s="18"/>
      <c r="E395" s="6"/>
      <c r="F395" s="5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>
      <c r="A396" s="5"/>
      <c r="B396" s="6"/>
      <c r="C396" s="6"/>
      <c r="D396" s="18"/>
      <c r="E396" s="6"/>
      <c r="F396" s="5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>
      <c r="A397" s="5"/>
      <c r="B397" s="6"/>
      <c r="C397" s="6"/>
      <c r="D397" s="18"/>
      <c r="E397" s="6"/>
      <c r="F397" s="5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>
      <c r="A398" s="5"/>
      <c r="B398" s="6"/>
      <c r="C398" s="6"/>
      <c r="D398" s="18"/>
      <c r="E398" s="6"/>
      <c r="F398" s="5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>
      <c r="A399" s="5"/>
      <c r="B399" s="6"/>
      <c r="C399" s="6"/>
      <c r="D399" s="18"/>
      <c r="E399" s="6"/>
      <c r="F399" s="5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>
      <c r="A400" s="5"/>
      <c r="B400" s="6"/>
      <c r="C400" s="6"/>
      <c r="D400" s="18"/>
      <c r="E400" s="6"/>
      <c r="F400" s="5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>
      <c r="A401" s="5"/>
      <c r="B401" s="6"/>
      <c r="C401" s="6"/>
      <c r="D401" s="18"/>
      <c r="E401" s="6"/>
      <c r="F401" s="5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>
      <c r="A402" s="5"/>
      <c r="B402" s="6"/>
      <c r="C402" s="6"/>
      <c r="D402" s="18"/>
      <c r="E402" s="6"/>
      <c r="F402" s="5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>
      <c r="A403" s="5"/>
      <c r="B403" s="6"/>
      <c r="C403" s="6"/>
      <c r="D403" s="18"/>
      <c r="E403" s="6"/>
      <c r="F403" s="5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>
      <c r="A404" s="5"/>
      <c r="B404" s="6"/>
      <c r="C404" s="6"/>
      <c r="D404" s="18"/>
      <c r="E404" s="6"/>
      <c r="F404" s="5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>
      <c r="A405" s="5"/>
      <c r="B405" s="6"/>
      <c r="C405" s="6"/>
      <c r="D405" s="18"/>
      <c r="E405" s="6"/>
      <c r="F405" s="5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>
      <c r="A406" s="5"/>
      <c r="B406" s="6"/>
      <c r="C406" s="6"/>
      <c r="D406" s="18"/>
      <c r="E406" s="6"/>
      <c r="F406" s="5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>
      <c r="A407" s="5"/>
      <c r="B407" s="6"/>
      <c r="C407" s="6"/>
      <c r="D407" s="18"/>
      <c r="E407" s="6"/>
      <c r="F407" s="5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>
      <c r="A408" s="5"/>
      <c r="B408" s="6"/>
      <c r="C408" s="6"/>
      <c r="D408" s="18"/>
      <c r="E408" s="6"/>
      <c r="F408" s="5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>
      <c r="A409" s="5"/>
      <c r="B409" s="6"/>
      <c r="C409" s="6"/>
      <c r="D409" s="18"/>
      <c r="E409" s="6"/>
      <c r="F409" s="5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>
      <c r="A410" s="5"/>
      <c r="B410" s="6"/>
      <c r="C410" s="6"/>
      <c r="D410" s="18"/>
      <c r="E410" s="6"/>
      <c r="F410" s="5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>
      <c r="A411" s="5"/>
      <c r="B411" s="6"/>
      <c r="C411" s="6"/>
      <c r="D411" s="18"/>
      <c r="E411" s="6"/>
      <c r="F411" s="5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>
      <c r="A412" s="5"/>
      <c r="B412" s="6"/>
      <c r="C412" s="6"/>
      <c r="D412" s="18"/>
      <c r="E412" s="6"/>
      <c r="F412" s="5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>
      <c r="A413" s="5"/>
      <c r="B413" s="6"/>
      <c r="C413" s="6"/>
      <c r="D413" s="18"/>
      <c r="E413" s="6"/>
      <c r="F413" s="5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>
      <c r="A414" s="5"/>
      <c r="B414" s="6"/>
      <c r="C414" s="6"/>
      <c r="D414" s="18"/>
      <c r="E414" s="6"/>
      <c r="F414" s="5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>
      <c r="A415" s="5"/>
      <c r="B415" s="6"/>
      <c r="C415" s="6"/>
      <c r="D415" s="18"/>
      <c r="E415" s="6"/>
      <c r="F415" s="5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>
      <c r="A416" s="5"/>
      <c r="B416" s="6"/>
      <c r="C416" s="6"/>
      <c r="D416" s="18"/>
      <c r="E416" s="6"/>
      <c r="F416" s="5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>
      <c r="A417" s="5"/>
      <c r="B417" s="6"/>
      <c r="C417" s="6"/>
      <c r="D417" s="18"/>
      <c r="E417" s="6"/>
      <c r="F417" s="5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>
      <c r="A418" s="5"/>
      <c r="B418" s="6"/>
      <c r="C418" s="6"/>
      <c r="D418" s="18"/>
      <c r="E418" s="6"/>
      <c r="F418" s="5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>
      <c r="A419" s="5"/>
      <c r="B419" s="6"/>
      <c r="C419" s="6"/>
      <c r="D419" s="18"/>
      <c r="E419" s="6"/>
      <c r="F419" s="5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>
      <c r="A420" s="5"/>
      <c r="B420" s="6"/>
      <c r="C420" s="6"/>
      <c r="D420" s="18"/>
      <c r="E420" s="6"/>
      <c r="F420" s="5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>
      <c r="A421" s="5"/>
      <c r="B421" s="6"/>
      <c r="C421" s="6"/>
      <c r="D421" s="18"/>
      <c r="E421" s="6"/>
      <c r="F421" s="5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>
      <c r="A422" s="5"/>
      <c r="B422" s="6"/>
      <c r="C422" s="6"/>
      <c r="D422" s="18"/>
      <c r="E422" s="6"/>
      <c r="F422" s="5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>
      <c r="A423" s="5"/>
      <c r="B423" s="6"/>
      <c r="C423" s="6"/>
      <c r="D423" s="18"/>
      <c r="E423" s="6"/>
      <c r="F423" s="5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>
      <c r="A424" s="5"/>
      <c r="B424" s="6"/>
      <c r="C424" s="6"/>
      <c r="D424" s="18"/>
      <c r="E424" s="6"/>
      <c r="F424" s="5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>
      <c r="A425" s="5"/>
      <c r="B425" s="6"/>
      <c r="C425" s="6"/>
      <c r="D425" s="18"/>
      <c r="E425" s="6"/>
      <c r="F425" s="5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>
      <c r="A426" s="5"/>
      <c r="B426" s="6"/>
      <c r="C426" s="6"/>
      <c r="D426" s="18"/>
      <c r="E426" s="6"/>
      <c r="F426" s="5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>
      <c r="A427" s="5"/>
      <c r="B427" s="6"/>
      <c r="C427" s="6"/>
      <c r="D427" s="18"/>
      <c r="E427" s="6"/>
      <c r="F427" s="5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>
      <c r="A428" s="5"/>
      <c r="B428" s="6"/>
      <c r="C428" s="6"/>
      <c r="D428" s="18"/>
      <c r="E428" s="6"/>
      <c r="F428" s="5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>
      <c r="A429" s="5"/>
      <c r="B429" s="6"/>
      <c r="C429" s="6"/>
      <c r="D429" s="18"/>
      <c r="E429" s="6"/>
      <c r="F429" s="5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>
      <c r="A430" s="5"/>
      <c r="B430" s="6"/>
      <c r="C430" s="6"/>
      <c r="D430" s="18"/>
      <c r="E430" s="6"/>
      <c r="F430" s="5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>
      <c r="A431" s="5"/>
      <c r="B431" s="6"/>
      <c r="C431" s="6"/>
      <c r="D431" s="18"/>
      <c r="E431" s="6"/>
      <c r="F431" s="5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>
      <c r="A432" s="5"/>
      <c r="B432" s="6"/>
      <c r="C432" s="6"/>
      <c r="D432" s="18"/>
      <c r="E432" s="6"/>
      <c r="F432" s="5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>
      <c r="A433" s="5"/>
      <c r="B433" s="6"/>
      <c r="C433" s="6"/>
      <c r="D433" s="18"/>
      <c r="E433" s="6"/>
      <c r="F433" s="5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>
      <c r="A434" s="5"/>
      <c r="B434" s="6"/>
      <c r="C434" s="6"/>
      <c r="D434" s="18"/>
      <c r="E434" s="6"/>
      <c r="F434" s="5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>
      <c r="A435" s="5"/>
      <c r="B435" s="6"/>
      <c r="C435" s="6"/>
      <c r="D435" s="18"/>
      <c r="E435" s="6"/>
      <c r="F435" s="5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>
      <c r="A436" s="5"/>
      <c r="B436" s="6"/>
      <c r="C436" s="6"/>
      <c r="D436" s="18"/>
      <c r="E436" s="6"/>
      <c r="F436" s="5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>
      <c r="A437" s="5"/>
      <c r="B437" s="6"/>
      <c r="C437" s="6"/>
      <c r="D437" s="18"/>
      <c r="E437" s="6"/>
      <c r="F437" s="5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>
      <c r="A438" s="5"/>
      <c r="B438" s="6"/>
      <c r="C438" s="6"/>
      <c r="D438" s="18"/>
      <c r="E438" s="6"/>
      <c r="F438" s="5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>
      <c r="A439" s="5"/>
      <c r="B439" s="6"/>
      <c r="C439" s="6"/>
      <c r="D439" s="18"/>
      <c r="E439" s="6"/>
      <c r="F439" s="5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>
      <c r="A440" s="5"/>
      <c r="B440" s="6"/>
      <c r="C440" s="6"/>
      <c r="D440" s="18"/>
      <c r="E440" s="6"/>
      <c r="F440" s="5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>
      <c r="A441" s="5"/>
      <c r="B441" s="6"/>
      <c r="C441" s="6"/>
      <c r="D441" s="18"/>
      <c r="E441" s="6"/>
      <c r="F441" s="5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>
      <c r="A442" s="5"/>
      <c r="B442" s="6"/>
      <c r="C442" s="6"/>
      <c r="D442" s="18"/>
      <c r="E442" s="6"/>
      <c r="F442" s="5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>
      <c r="A443" s="5"/>
      <c r="B443" s="6"/>
      <c r="C443" s="6"/>
      <c r="D443" s="18"/>
      <c r="E443" s="6"/>
      <c r="F443" s="5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>
      <c r="A444" s="5"/>
      <c r="B444" s="6"/>
      <c r="C444" s="6"/>
      <c r="D444" s="18"/>
      <c r="E444" s="6"/>
      <c r="F444" s="5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>
      <c r="A445" s="5"/>
      <c r="B445" s="6"/>
      <c r="C445" s="6"/>
      <c r="D445" s="18"/>
      <c r="E445" s="6"/>
      <c r="F445" s="5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>
      <c r="A446" s="5"/>
      <c r="B446" s="6"/>
      <c r="C446" s="6"/>
      <c r="D446" s="18"/>
      <c r="E446" s="6"/>
      <c r="F446" s="5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>
      <c r="A447" s="5"/>
      <c r="B447" s="6"/>
      <c r="C447" s="6"/>
      <c r="D447" s="18"/>
      <c r="E447" s="6"/>
      <c r="F447" s="5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>
      <c r="A448" s="5"/>
      <c r="B448" s="6"/>
      <c r="C448" s="6"/>
      <c r="D448" s="18"/>
      <c r="E448" s="6"/>
      <c r="F448" s="5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>
      <c r="A449" s="5"/>
      <c r="B449" s="6"/>
      <c r="C449" s="6"/>
      <c r="D449" s="18"/>
      <c r="E449" s="6"/>
      <c r="F449" s="5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>
      <c r="A450" s="5"/>
      <c r="B450" s="6"/>
      <c r="C450" s="6"/>
      <c r="D450" s="18"/>
      <c r="E450" s="6"/>
      <c r="F450" s="5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>
      <c r="A451" s="5"/>
      <c r="B451" s="6"/>
      <c r="C451" s="6"/>
      <c r="D451" s="18"/>
      <c r="E451" s="6"/>
      <c r="F451" s="5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>
      <c r="A452" s="5"/>
      <c r="B452" s="6"/>
      <c r="C452" s="6"/>
      <c r="D452" s="18"/>
      <c r="E452" s="6"/>
      <c r="F452" s="5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>
      <c r="A453" s="5"/>
      <c r="B453" s="6"/>
      <c r="C453" s="6"/>
      <c r="D453" s="18"/>
      <c r="E453" s="6"/>
      <c r="F453" s="5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>
      <c r="A454" s="5"/>
      <c r="B454" s="6"/>
      <c r="C454" s="6"/>
      <c r="D454" s="18"/>
      <c r="E454" s="6"/>
      <c r="F454" s="5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>
      <c r="A455" s="5"/>
      <c r="B455" s="6"/>
      <c r="C455" s="6"/>
      <c r="D455" s="18"/>
      <c r="E455" s="6"/>
      <c r="F455" s="5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>
      <c r="A456" s="5"/>
      <c r="B456" s="6"/>
      <c r="C456" s="6"/>
      <c r="D456" s="18"/>
      <c r="E456" s="6"/>
      <c r="F456" s="5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>
      <c r="A457" s="5"/>
      <c r="B457" s="6"/>
      <c r="C457" s="6"/>
      <c r="D457" s="18"/>
      <c r="E457" s="6"/>
      <c r="F457" s="5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>
      <c r="A458" s="5"/>
      <c r="B458" s="6"/>
      <c r="C458" s="6"/>
      <c r="D458" s="18"/>
      <c r="E458" s="6"/>
      <c r="F458" s="5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>
      <c r="A459" s="5"/>
      <c r="B459" s="6"/>
      <c r="C459" s="6"/>
      <c r="D459" s="18"/>
      <c r="E459" s="6"/>
      <c r="F459" s="5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>
      <c r="A460" s="5"/>
      <c r="B460" s="6"/>
      <c r="C460" s="6"/>
      <c r="D460" s="18"/>
      <c r="E460" s="6"/>
      <c r="F460" s="5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>
      <c r="A461" s="5"/>
      <c r="B461" s="6"/>
      <c r="C461" s="6"/>
      <c r="D461" s="18"/>
      <c r="E461" s="6"/>
      <c r="F461" s="5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>
      <c r="A462" s="5"/>
      <c r="B462" s="6"/>
      <c r="C462" s="6"/>
      <c r="D462" s="18"/>
      <c r="E462" s="6"/>
      <c r="F462" s="5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>
      <c r="A463" s="5"/>
      <c r="B463" s="6"/>
      <c r="C463" s="6"/>
      <c r="D463" s="18"/>
      <c r="E463" s="6"/>
      <c r="F463" s="5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>
      <c r="A464" s="5"/>
      <c r="B464" s="6"/>
      <c r="C464" s="6"/>
      <c r="D464" s="18"/>
      <c r="E464" s="6"/>
      <c r="F464" s="5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>
      <c r="A465" s="5"/>
      <c r="B465" s="6"/>
      <c r="C465" s="6"/>
      <c r="D465" s="18"/>
      <c r="E465" s="6"/>
      <c r="F465" s="5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>
      <c r="A466" s="5"/>
      <c r="B466" s="6"/>
      <c r="C466" s="6"/>
      <c r="D466" s="18"/>
      <c r="E466" s="6"/>
      <c r="F466" s="5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>
      <c r="A467" s="5"/>
      <c r="B467" s="6"/>
      <c r="C467" s="6"/>
      <c r="D467" s="18"/>
      <c r="E467" s="6"/>
      <c r="F467" s="5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>
      <c r="A468" s="5"/>
      <c r="B468" s="6"/>
      <c r="C468" s="6"/>
      <c r="D468" s="18"/>
      <c r="E468" s="6"/>
      <c r="F468" s="5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>
      <c r="A469" s="5"/>
      <c r="B469" s="6"/>
      <c r="C469" s="6"/>
      <c r="D469" s="18"/>
      <c r="E469" s="6"/>
      <c r="F469" s="5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>
      <c r="A470" s="5"/>
      <c r="B470" s="6"/>
      <c r="C470" s="6"/>
      <c r="D470" s="18"/>
      <c r="E470" s="6"/>
      <c r="F470" s="5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>
      <c r="A471" s="5"/>
      <c r="B471" s="6"/>
      <c r="C471" s="6"/>
      <c r="D471" s="18"/>
      <c r="E471" s="6"/>
      <c r="F471" s="5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>
      <c r="A472" s="5"/>
      <c r="B472" s="6"/>
      <c r="C472" s="6"/>
      <c r="D472" s="18"/>
      <c r="E472" s="6"/>
      <c r="F472" s="5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>
      <c r="A473" s="5"/>
      <c r="B473" s="6"/>
      <c r="C473" s="6"/>
      <c r="D473" s="18"/>
      <c r="E473" s="6"/>
      <c r="F473" s="5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>
      <c r="A474" s="5"/>
      <c r="B474" s="6"/>
      <c r="C474" s="6"/>
      <c r="D474" s="18"/>
      <c r="E474" s="6"/>
      <c r="F474" s="5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>
      <c r="A475" s="5"/>
      <c r="B475" s="6"/>
      <c r="C475" s="6"/>
      <c r="D475" s="18"/>
      <c r="E475" s="6"/>
      <c r="F475" s="5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>
      <c r="A476" s="5"/>
      <c r="B476" s="6"/>
      <c r="C476" s="6"/>
      <c r="D476" s="18"/>
      <c r="E476" s="6"/>
      <c r="F476" s="5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>
      <c r="A477" s="5"/>
      <c r="B477" s="6"/>
      <c r="C477" s="6"/>
      <c r="D477" s="18"/>
      <c r="E477" s="6"/>
      <c r="F477" s="5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>
      <c r="A478" s="5"/>
      <c r="B478" s="6"/>
      <c r="C478" s="6"/>
      <c r="D478" s="18"/>
      <c r="E478" s="6"/>
      <c r="F478" s="5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>
      <c r="A479" s="5"/>
      <c r="B479" s="6"/>
      <c r="C479" s="6"/>
      <c r="D479" s="18"/>
      <c r="E479" s="6"/>
      <c r="F479" s="5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>
      <c r="A480" s="5"/>
      <c r="B480" s="6"/>
      <c r="C480" s="6"/>
      <c r="D480" s="18"/>
      <c r="E480" s="6"/>
      <c r="F480" s="5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>
      <c r="A481" s="5"/>
      <c r="B481" s="6"/>
      <c r="C481" s="6"/>
      <c r="D481" s="18"/>
      <c r="E481" s="6"/>
      <c r="F481" s="5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>
      <c r="A482" s="5"/>
      <c r="B482" s="6"/>
      <c r="C482" s="6"/>
      <c r="D482" s="18"/>
      <c r="E482" s="6"/>
      <c r="F482" s="5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>
      <c r="A483" s="5"/>
      <c r="B483" s="6"/>
      <c r="C483" s="6"/>
      <c r="D483" s="18"/>
      <c r="E483" s="6"/>
      <c r="F483" s="5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>
      <c r="A484" s="5"/>
      <c r="B484" s="6"/>
      <c r="C484" s="6"/>
      <c r="D484" s="18"/>
      <c r="E484" s="6"/>
      <c r="F484" s="5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>
      <c r="A485" s="5"/>
      <c r="B485" s="6"/>
      <c r="C485" s="6"/>
      <c r="D485" s="18"/>
      <c r="E485" s="6"/>
      <c r="F485" s="5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>
      <c r="A486" s="5"/>
      <c r="B486" s="6"/>
      <c r="C486" s="6"/>
      <c r="D486" s="18"/>
      <c r="E486" s="6"/>
      <c r="F486" s="5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>
      <c r="A487" s="5"/>
      <c r="B487" s="6"/>
      <c r="C487" s="6"/>
      <c r="D487" s="18"/>
      <c r="E487" s="6"/>
      <c r="F487" s="5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>
      <c r="A488" s="5"/>
      <c r="B488" s="6"/>
      <c r="C488" s="6"/>
      <c r="D488" s="18"/>
      <c r="E488" s="6"/>
      <c r="F488" s="5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>
      <c r="A489" s="5"/>
      <c r="B489" s="6"/>
      <c r="C489" s="6"/>
      <c r="D489" s="18"/>
      <c r="E489" s="6"/>
      <c r="F489" s="5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>
      <c r="A490" s="5"/>
      <c r="B490" s="6"/>
      <c r="C490" s="6"/>
      <c r="D490" s="18"/>
      <c r="E490" s="6"/>
      <c r="F490" s="5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>
      <c r="A491" s="5"/>
      <c r="B491" s="6"/>
      <c r="C491" s="6"/>
      <c r="D491" s="18"/>
      <c r="E491" s="6"/>
      <c r="F491" s="5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>
      <c r="A492" s="5"/>
      <c r="B492" s="6"/>
      <c r="C492" s="6"/>
      <c r="D492" s="18"/>
      <c r="E492" s="6"/>
      <c r="F492" s="5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>
      <c r="A493" s="5"/>
      <c r="B493" s="6"/>
      <c r="C493" s="6"/>
      <c r="D493" s="18"/>
      <c r="E493" s="6"/>
      <c r="F493" s="5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>
      <c r="A494" s="5"/>
      <c r="B494" s="6"/>
      <c r="C494" s="6"/>
      <c r="D494" s="18"/>
      <c r="E494" s="6"/>
      <c r="F494" s="5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>
      <c r="A495" s="5"/>
      <c r="B495" s="6"/>
      <c r="C495" s="6"/>
      <c r="D495" s="18"/>
      <c r="E495" s="6"/>
      <c r="F495" s="5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>
      <c r="A496" s="5"/>
      <c r="B496" s="6"/>
      <c r="C496" s="6"/>
      <c r="D496" s="18"/>
      <c r="E496" s="6"/>
      <c r="F496" s="5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>
      <c r="A497" s="5"/>
      <c r="B497" s="6"/>
      <c r="C497" s="6"/>
      <c r="D497" s="18"/>
      <c r="E497" s="6"/>
      <c r="F497" s="5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>
      <c r="A498" s="5"/>
      <c r="B498" s="6"/>
      <c r="C498" s="6"/>
      <c r="D498" s="18"/>
      <c r="E498" s="6"/>
      <c r="F498" s="5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>
      <c r="A499" s="5"/>
      <c r="B499" s="6"/>
      <c r="C499" s="6"/>
      <c r="D499" s="18"/>
      <c r="E499" s="6"/>
      <c r="F499" s="5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>
      <c r="A500" s="5"/>
      <c r="B500" s="6"/>
      <c r="C500" s="6"/>
      <c r="D500" s="18"/>
      <c r="E500" s="6"/>
      <c r="F500" s="5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>
      <c r="A501" s="5"/>
      <c r="B501" s="6"/>
      <c r="C501" s="6"/>
      <c r="D501" s="18"/>
      <c r="E501" s="6"/>
      <c r="F501" s="5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>
      <c r="A502" s="5"/>
      <c r="B502" s="6"/>
      <c r="C502" s="6"/>
      <c r="D502" s="18"/>
      <c r="E502" s="6"/>
      <c r="F502" s="5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>
      <c r="A503" s="5"/>
      <c r="B503" s="6"/>
      <c r="C503" s="6"/>
      <c r="D503" s="18"/>
      <c r="E503" s="6"/>
      <c r="F503" s="5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>
      <c r="A504" s="5"/>
      <c r="B504" s="6"/>
      <c r="C504" s="6"/>
      <c r="D504" s="18"/>
      <c r="E504" s="6"/>
      <c r="F504" s="5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>
      <c r="A505" s="5"/>
      <c r="B505" s="6"/>
      <c r="C505" s="6"/>
      <c r="D505" s="18"/>
      <c r="E505" s="6"/>
      <c r="F505" s="5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>
      <c r="A506" s="5"/>
      <c r="B506" s="6"/>
      <c r="C506" s="6"/>
      <c r="D506" s="18"/>
      <c r="E506" s="6"/>
      <c r="F506" s="5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>
      <c r="A507" s="5"/>
      <c r="B507" s="6"/>
      <c r="C507" s="6"/>
      <c r="D507" s="18"/>
      <c r="E507" s="6"/>
      <c r="F507" s="5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>
      <c r="A508" s="5"/>
      <c r="B508" s="6"/>
      <c r="C508" s="6"/>
      <c r="D508" s="18"/>
      <c r="E508" s="6"/>
      <c r="F508" s="5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>
      <c r="A509" s="5"/>
      <c r="B509" s="6"/>
      <c r="C509" s="6"/>
      <c r="D509" s="18"/>
      <c r="E509" s="6"/>
      <c r="F509" s="5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>
      <c r="A510" s="5"/>
      <c r="B510" s="6"/>
      <c r="C510" s="6"/>
      <c r="D510" s="18"/>
      <c r="E510" s="6"/>
      <c r="F510" s="5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>
      <c r="A511" s="5"/>
      <c r="B511" s="6"/>
      <c r="C511" s="6"/>
      <c r="D511" s="18"/>
      <c r="E511" s="6"/>
      <c r="F511" s="5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>
      <c r="A512" s="5"/>
      <c r="B512" s="6"/>
      <c r="C512" s="6"/>
      <c r="D512" s="18"/>
      <c r="E512" s="6"/>
      <c r="F512" s="5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>
      <c r="A513" s="5"/>
      <c r="B513" s="6"/>
      <c r="C513" s="6"/>
      <c r="D513" s="18"/>
      <c r="E513" s="6"/>
      <c r="F513" s="5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>
      <c r="A514" s="5"/>
      <c r="B514" s="6"/>
      <c r="C514" s="6"/>
      <c r="D514" s="18"/>
      <c r="E514" s="6"/>
      <c r="F514" s="5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>
      <c r="A515" s="5"/>
      <c r="B515" s="6"/>
      <c r="C515" s="6"/>
      <c r="D515" s="18"/>
      <c r="E515" s="6"/>
      <c r="F515" s="5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>
      <c r="A516" s="5"/>
      <c r="B516" s="6"/>
      <c r="C516" s="6"/>
      <c r="D516" s="18"/>
      <c r="E516" s="6"/>
      <c r="F516" s="5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>
      <c r="A517" s="5"/>
      <c r="B517" s="6"/>
      <c r="C517" s="6"/>
      <c r="D517" s="18"/>
      <c r="E517" s="6"/>
      <c r="F517" s="5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>
      <c r="A518" s="5"/>
      <c r="B518" s="6"/>
      <c r="C518" s="6"/>
      <c r="D518" s="18"/>
      <c r="E518" s="6"/>
      <c r="F518" s="5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>
      <c r="A519" s="5"/>
      <c r="B519" s="6"/>
      <c r="C519" s="6"/>
      <c r="D519" s="18"/>
      <c r="E519" s="6"/>
      <c r="F519" s="5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>
      <c r="A520" s="5"/>
      <c r="B520" s="6"/>
      <c r="C520" s="6"/>
      <c r="D520" s="18"/>
      <c r="E520" s="6"/>
      <c r="F520" s="5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>
      <c r="A521" s="5"/>
      <c r="B521" s="6"/>
      <c r="C521" s="6"/>
      <c r="D521" s="18"/>
      <c r="E521" s="6"/>
      <c r="F521" s="5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>
      <c r="A522" s="5"/>
      <c r="B522" s="6"/>
      <c r="C522" s="6"/>
      <c r="D522" s="18"/>
      <c r="E522" s="6"/>
      <c r="F522" s="5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>
      <c r="A523" s="5"/>
      <c r="B523" s="6"/>
      <c r="C523" s="6"/>
      <c r="D523" s="18"/>
      <c r="E523" s="6"/>
      <c r="F523" s="5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>
      <c r="A524" s="5"/>
      <c r="B524" s="6"/>
      <c r="C524" s="6"/>
      <c r="D524" s="18"/>
      <c r="E524" s="6"/>
      <c r="F524" s="5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>
      <c r="A525" s="5"/>
      <c r="B525" s="6"/>
      <c r="C525" s="6"/>
      <c r="D525" s="18"/>
      <c r="E525" s="6"/>
      <c r="F525" s="5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>
      <c r="A526" s="5"/>
      <c r="B526" s="6"/>
      <c r="C526" s="6"/>
      <c r="D526" s="18"/>
      <c r="E526" s="6"/>
      <c r="F526" s="5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>
      <c r="A527" s="5"/>
      <c r="B527" s="6"/>
      <c r="C527" s="6"/>
      <c r="D527" s="18"/>
      <c r="E527" s="6"/>
      <c r="F527" s="5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>
      <c r="A528" s="5"/>
      <c r="B528" s="6"/>
      <c r="C528" s="6"/>
      <c r="D528" s="18"/>
      <c r="E528" s="6"/>
      <c r="F528" s="5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>
      <c r="A529" s="5"/>
      <c r="B529" s="6"/>
      <c r="C529" s="6"/>
      <c r="D529" s="18"/>
      <c r="E529" s="6"/>
      <c r="F529" s="5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>
      <c r="A530" s="5"/>
      <c r="B530" s="6"/>
      <c r="C530" s="6"/>
      <c r="D530" s="18"/>
      <c r="E530" s="6"/>
      <c r="F530" s="5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>
      <c r="A531" s="5"/>
      <c r="B531" s="6"/>
      <c r="C531" s="6"/>
      <c r="D531" s="18"/>
      <c r="E531" s="6"/>
      <c r="F531" s="5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>
      <c r="A532" s="5"/>
      <c r="B532" s="6"/>
      <c r="C532" s="6"/>
      <c r="D532" s="18"/>
      <c r="E532" s="6"/>
      <c r="F532" s="5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>
      <c r="A533" s="5"/>
      <c r="B533" s="6"/>
      <c r="C533" s="6"/>
      <c r="D533" s="18"/>
      <c r="E533" s="6"/>
      <c r="F533" s="5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>
      <c r="A534" s="5"/>
      <c r="B534" s="6"/>
      <c r="C534" s="6"/>
      <c r="D534" s="18"/>
      <c r="E534" s="6"/>
      <c r="F534" s="5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>
      <c r="A535" s="5"/>
      <c r="B535" s="6"/>
      <c r="C535" s="6"/>
      <c r="D535" s="18"/>
      <c r="E535" s="6"/>
      <c r="F535" s="5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>
      <c r="A536" s="5"/>
      <c r="B536" s="6"/>
      <c r="C536" s="6"/>
      <c r="D536" s="18"/>
      <c r="E536" s="6"/>
      <c r="F536" s="5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>
      <c r="A537" s="5"/>
      <c r="B537" s="6"/>
      <c r="C537" s="6"/>
      <c r="D537" s="18"/>
      <c r="E537" s="6"/>
      <c r="F537" s="5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>
      <c r="A538" s="5"/>
      <c r="B538" s="6"/>
      <c r="C538" s="6"/>
      <c r="D538" s="18"/>
      <c r="E538" s="6"/>
      <c r="F538" s="5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>
      <c r="A539" s="5"/>
      <c r="B539" s="6"/>
      <c r="C539" s="6"/>
      <c r="D539" s="18"/>
      <c r="E539" s="6"/>
      <c r="F539" s="5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>
      <c r="A540" s="5"/>
      <c r="B540" s="6"/>
      <c r="C540" s="6"/>
      <c r="D540" s="18"/>
      <c r="E540" s="6"/>
      <c r="F540" s="5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>
      <c r="A541" s="5"/>
      <c r="B541" s="6"/>
      <c r="C541" s="6"/>
      <c r="D541" s="18"/>
      <c r="E541" s="6"/>
      <c r="F541" s="5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>
      <c r="A542" s="5"/>
      <c r="B542" s="6"/>
      <c r="C542" s="6"/>
      <c r="D542" s="18"/>
      <c r="E542" s="6"/>
      <c r="F542" s="5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>
      <c r="A543" s="5"/>
      <c r="B543" s="6"/>
      <c r="C543" s="6"/>
      <c r="D543" s="18"/>
      <c r="E543" s="6"/>
      <c r="F543" s="5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>
      <c r="A544" s="5"/>
      <c r="B544" s="6"/>
      <c r="C544" s="6"/>
      <c r="D544" s="18"/>
      <c r="E544" s="6"/>
      <c r="F544" s="5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>
      <c r="A545" s="5"/>
      <c r="B545" s="6"/>
      <c r="C545" s="6"/>
      <c r="D545" s="18"/>
      <c r="E545" s="6"/>
      <c r="F545" s="5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>
      <c r="A546" s="5"/>
      <c r="B546" s="6"/>
      <c r="C546" s="6"/>
      <c r="D546" s="18"/>
      <c r="E546" s="6"/>
      <c r="F546" s="5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>
      <c r="A547" s="5"/>
      <c r="B547" s="6"/>
      <c r="C547" s="6"/>
      <c r="D547" s="18"/>
      <c r="E547" s="6"/>
      <c r="F547" s="5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>
      <c r="A548" s="5"/>
      <c r="B548" s="6"/>
      <c r="C548" s="6"/>
      <c r="D548" s="18"/>
      <c r="E548" s="6"/>
      <c r="F548" s="5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>
      <c r="A549" s="5"/>
      <c r="B549" s="6"/>
      <c r="C549" s="6"/>
      <c r="D549" s="18"/>
      <c r="E549" s="6"/>
      <c r="F549" s="5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>
      <c r="A550" s="5"/>
      <c r="B550" s="6"/>
      <c r="C550" s="6"/>
      <c r="D550" s="18"/>
      <c r="E550" s="6"/>
      <c r="F550" s="5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>
      <c r="A551" s="5"/>
      <c r="B551" s="6"/>
      <c r="C551" s="6"/>
      <c r="D551" s="18"/>
      <c r="E551" s="6"/>
      <c r="F551" s="5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>
      <c r="A552" s="5"/>
      <c r="B552" s="6"/>
      <c r="C552" s="6"/>
      <c r="D552" s="18"/>
      <c r="E552" s="6"/>
      <c r="F552" s="5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>
      <c r="A553" s="5"/>
      <c r="B553" s="6"/>
      <c r="C553" s="6"/>
      <c r="D553" s="18"/>
      <c r="E553" s="6"/>
      <c r="F553" s="5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>
      <c r="A554" s="5"/>
      <c r="B554" s="6"/>
      <c r="C554" s="6"/>
      <c r="D554" s="18"/>
      <c r="E554" s="6"/>
      <c r="F554" s="5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>
      <c r="A555" s="5"/>
      <c r="B555" s="6"/>
      <c r="C555" s="6"/>
      <c r="D555" s="18"/>
      <c r="E555" s="6"/>
      <c r="F555" s="5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>
      <c r="A556" s="5"/>
      <c r="B556" s="6"/>
      <c r="C556" s="6"/>
      <c r="D556" s="18"/>
      <c r="E556" s="6"/>
      <c r="F556" s="5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>
      <c r="A557" s="5"/>
      <c r="B557" s="6"/>
      <c r="C557" s="6"/>
      <c r="D557" s="18"/>
      <c r="E557" s="6"/>
      <c r="F557" s="5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>
      <c r="A558" s="5"/>
      <c r="B558" s="6"/>
      <c r="C558" s="6"/>
      <c r="D558" s="18"/>
      <c r="E558" s="6"/>
      <c r="F558" s="5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>
      <c r="A559" s="5"/>
      <c r="B559" s="6"/>
      <c r="C559" s="6"/>
      <c r="D559" s="18"/>
      <c r="E559" s="6"/>
      <c r="F559" s="5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>
      <c r="A560" s="5"/>
      <c r="B560" s="6"/>
      <c r="C560" s="6"/>
      <c r="D560" s="18"/>
      <c r="E560" s="6"/>
      <c r="F560" s="5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>
      <c r="A561" s="5"/>
      <c r="B561" s="6"/>
      <c r="C561" s="6"/>
      <c r="D561" s="18"/>
      <c r="E561" s="6"/>
      <c r="F561" s="5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>
      <c r="A562" s="5"/>
      <c r="B562" s="6"/>
      <c r="C562" s="6"/>
      <c r="D562" s="18"/>
      <c r="E562" s="6"/>
      <c r="F562" s="5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>
      <c r="A563" s="5"/>
      <c r="B563" s="6"/>
      <c r="C563" s="6"/>
      <c r="D563" s="18"/>
      <c r="E563" s="6"/>
      <c r="F563" s="5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>
      <c r="A564" s="5"/>
      <c r="B564" s="6"/>
      <c r="C564" s="6"/>
      <c r="D564" s="18"/>
      <c r="E564" s="6"/>
      <c r="F564" s="5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>
      <c r="A565" s="5"/>
      <c r="B565" s="6"/>
      <c r="C565" s="6"/>
      <c r="D565" s="18"/>
      <c r="E565" s="6"/>
      <c r="F565" s="5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>
      <c r="A566" s="5"/>
      <c r="B566" s="6"/>
      <c r="C566" s="6"/>
      <c r="D566" s="18"/>
      <c r="E566" s="6"/>
      <c r="F566" s="5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>
      <c r="A567" s="5"/>
      <c r="B567" s="6"/>
      <c r="C567" s="6"/>
      <c r="D567" s="18"/>
      <c r="E567" s="6"/>
      <c r="F567" s="5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>
      <c r="A568" s="5"/>
      <c r="B568" s="6"/>
      <c r="C568" s="6"/>
      <c r="D568" s="18"/>
      <c r="E568" s="6"/>
      <c r="F568" s="5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>
      <c r="A569" s="5"/>
      <c r="B569" s="6"/>
      <c r="C569" s="6"/>
      <c r="D569" s="18"/>
      <c r="E569" s="6"/>
      <c r="F569" s="5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>
      <c r="A570" s="5"/>
      <c r="B570" s="6"/>
      <c r="C570" s="6"/>
      <c r="D570" s="18"/>
      <c r="E570" s="6"/>
      <c r="F570" s="5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>
      <c r="A571" s="5"/>
      <c r="B571" s="6"/>
      <c r="C571" s="6"/>
      <c r="D571" s="18"/>
      <c r="E571" s="6"/>
      <c r="F571" s="5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>
      <c r="A572" s="5"/>
      <c r="B572" s="6"/>
      <c r="C572" s="6"/>
      <c r="D572" s="18"/>
      <c r="E572" s="6"/>
      <c r="F572" s="5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>
      <c r="A573" s="5"/>
      <c r="B573" s="6"/>
      <c r="C573" s="6"/>
      <c r="D573" s="18"/>
      <c r="E573" s="6"/>
      <c r="F573" s="5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>
      <c r="A574" s="5"/>
      <c r="B574" s="6"/>
      <c r="C574" s="6"/>
      <c r="D574" s="18"/>
      <c r="E574" s="6"/>
      <c r="F574" s="5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>
      <c r="A575" s="5"/>
      <c r="B575" s="6"/>
      <c r="C575" s="6"/>
      <c r="D575" s="18"/>
      <c r="E575" s="6"/>
      <c r="F575" s="5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>
      <c r="A576" s="5"/>
      <c r="B576" s="6"/>
      <c r="C576" s="6"/>
      <c r="D576" s="18"/>
      <c r="E576" s="6"/>
      <c r="F576" s="5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>
      <c r="A577" s="5"/>
      <c r="B577" s="6"/>
      <c r="C577" s="6"/>
      <c r="D577" s="18"/>
      <c r="E577" s="6"/>
      <c r="F577" s="5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>
      <c r="A578" s="5"/>
      <c r="B578" s="6"/>
      <c r="C578" s="6"/>
      <c r="D578" s="18"/>
      <c r="E578" s="6"/>
      <c r="F578" s="5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>
      <c r="A579" s="5"/>
      <c r="B579" s="6"/>
      <c r="C579" s="6"/>
      <c r="D579" s="18"/>
      <c r="E579" s="6"/>
      <c r="F579" s="5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>
      <c r="A580" s="5"/>
      <c r="B580" s="6"/>
      <c r="C580" s="6"/>
      <c r="D580" s="18"/>
      <c r="E580" s="6"/>
      <c r="F580" s="5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>
      <c r="A581" s="5"/>
      <c r="B581" s="6"/>
      <c r="C581" s="6"/>
      <c r="D581" s="18"/>
      <c r="E581" s="6"/>
      <c r="F581" s="5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>
      <c r="A582" s="5"/>
      <c r="B582" s="6"/>
      <c r="C582" s="6"/>
      <c r="D582" s="18"/>
      <c r="E582" s="6"/>
      <c r="F582" s="5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>
      <c r="A583" s="5"/>
      <c r="B583" s="6"/>
      <c r="C583" s="6"/>
      <c r="D583" s="18"/>
      <c r="E583" s="6"/>
      <c r="F583" s="5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>
      <c r="A584" s="5"/>
      <c r="B584" s="6"/>
      <c r="C584" s="6"/>
      <c r="D584" s="18"/>
      <c r="E584" s="6"/>
      <c r="F584" s="5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>
      <c r="A585" s="5"/>
      <c r="B585" s="6"/>
      <c r="C585" s="6"/>
      <c r="D585" s="18"/>
      <c r="E585" s="6"/>
      <c r="F585" s="5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>
      <c r="A586" s="5"/>
      <c r="B586" s="6"/>
      <c r="C586" s="6"/>
      <c r="D586" s="18"/>
      <c r="E586" s="6"/>
      <c r="F586" s="5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>
      <c r="A587" s="5"/>
      <c r="B587" s="6"/>
      <c r="C587" s="6"/>
      <c r="D587" s="18"/>
      <c r="E587" s="6"/>
      <c r="F587" s="5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>
      <c r="A588" s="5"/>
      <c r="B588" s="6"/>
      <c r="C588" s="6"/>
      <c r="D588" s="18"/>
      <c r="E588" s="6"/>
      <c r="F588" s="5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>
      <c r="A589" s="5"/>
      <c r="B589" s="6"/>
      <c r="C589" s="6"/>
      <c r="D589" s="18"/>
      <c r="E589" s="6"/>
      <c r="F589" s="5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>
      <c r="A590" s="5"/>
      <c r="B590" s="6"/>
      <c r="C590" s="6"/>
      <c r="D590" s="18"/>
      <c r="E590" s="6"/>
      <c r="F590" s="5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>
      <c r="A591" s="5"/>
      <c r="B591" s="6"/>
      <c r="C591" s="6"/>
      <c r="D591" s="18"/>
      <c r="E591" s="6"/>
      <c r="F591" s="5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>
      <c r="A592" s="5"/>
      <c r="B592" s="6"/>
      <c r="C592" s="6"/>
      <c r="D592" s="18"/>
      <c r="E592" s="6"/>
      <c r="F592" s="5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>
      <c r="A593" s="5"/>
      <c r="B593" s="6"/>
      <c r="C593" s="6"/>
      <c r="D593" s="18"/>
      <c r="E593" s="6"/>
      <c r="F593" s="5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>
      <c r="A594" s="5"/>
      <c r="B594" s="6"/>
      <c r="C594" s="6"/>
      <c r="D594" s="18"/>
      <c r="E594" s="6"/>
      <c r="F594" s="5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>
      <c r="A595" s="5"/>
      <c r="B595" s="6"/>
      <c r="C595" s="6"/>
      <c r="D595" s="18"/>
      <c r="E595" s="6"/>
      <c r="F595" s="5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>
      <c r="A596" s="5"/>
      <c r="B596" s="6"/>
      <c r="C596" s="6"/>
      <c r="D596" s="18"/>
      <c r="E596" s="6"/>
      <c r="F596" s="5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>
      <c r="A597" s="5"/>
      <c r="B597" s="6"/>
      <c r="C597" s="6"/>
      <c r="D597" s="18"/>
      <c r="E597" s="6"/>
      <c r="F597" s="5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>
      <c r="A598" s="5"/>
      <c r="B598" s="6"/>
      <c r="C598" s="6"/>
      <c r="D598" s="18"/>
      <c r="E598" s="6"/>
      <c r="F598" s="5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>
      <c r="A599" s="5"/>
      <c r="B599" s="6"/>
      <c r="C599" s="6"/>
      <c r="D599" s="18"/>
      <c r="E599" s="6"/>
      <c r="F599" s="5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>
      <c r="A600" s="5"/>
      <c r="B600" s="6"/>
      <c r="C600" s="6"/>
      <c r="D600" s="18"/>
      <c r="E600" s="6"/>
      <c r="F600" s="5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>
      <c r="A601" s="5"/>
      <c r="B601" s="6"/>
      <c r="C601" s="6"/>
      <c r="D601" s="18"/>
      <c r="E601" s="6"/>
      <c r="F601" s="5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>
      <c r="A602" s="5"/>
      <c r="B602" s="6"/>
      <c r="C602" s="6"/>
      <c r="D602" s="18"/>
      <c r="E602" s="6"/>
      <c r="F602" s="5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>
      <c r="A603" s="5"/>
      <c r="B603" s="6"/>
      <c r="C603" s="6"/>
      <c r="D603" s="18"/>
      <c r="E603" s="6"/>
      <c r="F603" s="5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>
      <c r="A604" s="5"/>
      <c r="B604" s="6"/>
      <c r="C604" s="6"/>
      <c r="D604" s="18"/>
      <c r="E604" s="6"/>
      <c r="F604" s="5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>
      <c r="A605" s="5"/>
      <c r="B605" s="6"/>
      <c r="C605" s="6"/>
      <c r="D605" s="18"/>
      <c r="E605" s="6"/>
      <c r="F605" s="5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>
      <c r="A606" s="5"/>
      <c r="B606" s="6"/>
      <c r="C606" s="6"/>
      <c r="D606" s="18"/>
      <c r="E606" s="6"/>
      <c r="F606" s="5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>
      <c r="A607" s="5"/>
      <c r="B607" s="6"/>
      <c r="C607" s="6"/>
      <c r="D607" s="18"/>
      <c r="E607" s="6"/>
      <c r="F607" s="5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>
      <c r="A608" s="5"/>
      <c r="B608" s="6"/>
      <c r="C608" s="6"/>
      <c r="D608" s="18"/>
      <c r="E608" s="6"/>
      <c r="F608" s="5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>
      <c r="A609" s="5"/>
      <c r="B609" s="6"/>
      <c r="C609" s="6"/>
      <c r="D609" s="18"/>
      <c r="E609" s="6"/>
      <c r="F609" s="5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>
      <c r="A610" s="5"/>
      <c r="B610" s="6"/>
      <c r="C610" s="6"/>
      <c r="D610" s="18"/>
      <c r="E610" s="6"/>
      <c r="F610" s="5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>
      <c r="A611" s="5"/>
      <c r="B611" s="6"/>
      <c r="C611" s="6"/>
      <c r="D611" s="18"/>
      <c r="E611" s="6"/>
      <c r="F611" s="5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>
      <c r="A612" s="5"/>
      <c r="B612" s="6"/>
      <c r="C612" s="6"/>
      <c r="D612" s="18"/>
      <c r="E612" s="6"/>
      <c r="F612" s="5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>
      <c r="A613" s="5"/>
      <c r="B613" s="6"/>
      <c r="C613" s="6"/>
      <c r="D613" s="18"/>
      <c r="E613" s="6"/>
      <c r="F613" s="5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>
      <c r="A614" s="5"/>
      <c r="B614" s="6"/>
      <c r="C614" s="6"/>
      <c r="D614" s="18"/>
      <c r="E614" s="6"/>
      <c r="F614" s="5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>
      <c r="A615" s="5"/>
      <c r="B615" s="6"/>
      <c r="C615" s="6"/>
      <c r="D615" s="18"/>
      <c r="E615" s="6"/>
      <c r="F615" s="5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>
      <c r="A616" s="5"/>
      <c r="B616" s="6"/>
      <c r="C616" s="6"/>
      <c r="D616" s="18"/>
      <c r="E616" s="6"/>
      <c r="F616" s="5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>
      <c r="A617" s="5"/>
      <c r="B617" s="6"/>
      <c r="C617" s="6"/>
      <c r="D617" s="18"/>
      <c r="E617" s="6"/>
      <c r="F617" s="5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>
      <c r="A618" s="5"/>
      <c r="B618" s="6"/>
      <c r="C618" s="6"/>
      <c r="D618" s="18"/>
      <c r="E618" s="6"/>
      <c r="F618" s="5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>
      <c r="A619" s="5"/>
      <c r="B619" s="6"/>
      <c r="C619" s="6"/>
      <c r="D619" s="18"/>
      <c r="E619" s="6"/>
      <c r="F619" s="5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>
      <c r="A620" s="5"/>
      <c r="B620" s="6"/>
      <c r="C620" s="6"/>
      <c r="D620" s="18"/>
      <c r="E620" s="6"/>
      <c r="F620" s="5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>
      <c r="A621" s="5"/>
      <c r="B621" s="6"/>
      <c r="C621" s="6"/>
      <c r="D621" s="18"/>
      <c r="E621" s="6"/>
      <c r="F621" s="5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>
      <c r="A622" s="5"/>
      <c r="B622" s="6"/>
      <c r="C622" s="6"/>
      <c r="D622" s="18"/>
      <c r="E622" s="6"/>
      <c r="F622" s="5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>
      <c r="A623" s="5"/>
      <c r="B623" s="6"/>
      <c r="C623" s="6"/>
      <c r="D623" s="18"/>
      <c r="E623" s="6"/>
      <c r="F623" s="5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>
      <c r="A624" s="5"/>
      <c r="B624" s="6"/>
      <c r="C624" s="6"/>
      <c r="D624" s="18"/>
      <c r="E624" s="6"/>
      <c r="F624" s="5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>
      <c r="A625" s="5"/>
      <c r="B625" s="6"/>
      <c r="C625" s="6"/>
      <c r="D625" s="18"/>
      <c r="E625" s="6"/>
      <c r="F625" s="5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>
      <c r="A626" s="5"/>
      <c r="B626" s="6"/>
      <c r="C626" s="6"/>
      <c r="D626" s="18"/>
      <c r="E626" s="6"/>
      <c r="F626" s="5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>
      <c r="A627" s="5"/>
      <c r="B627" s="6"/>
      <c r="C627" s="6"/>
      <c r="D627" s="18"/>
      <c r="E627" s="6"/>
      <c r="F627" s="5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>
      <c r="A628" s="5"/>
      <c r="B628" s="6"/>
      <c r="C628" s="6"/>
      <c r="D628" s="18"/>
      <c r="E628" s="6"/>
      <c r="F628" s="5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>
      <c r="A629" s="5"/>
      <c r="B629" s="6"/>
      <c r="C629" s="6"/>
      <c r="D629" s="18"/>
      <c r="E629" s="6"/>
      <c r="F629" s="5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>
      <c r="A630" s="5"/>
      <c r="B630" s="6"/>
      <c r="C630" s="6"/>
      <c r="D630" s="18"/>
      <c r="E630" s="6"/>
      <c r="F630" s="5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>
      <c r="A631" s="5"/>
      <c r="B631" s="6"/>
      <c r="C631" s="6"/>
      <c r="D631" s="18"/>
      <c r="E631" s="6"/>
      <c r="F631" s="5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>
      <c r="A632" s="5"/>
      <c r="B632" s="6"/>
      <c r="C632" s="6"/>
      <c r="D632" s="18"/>
      <c r="E632" s="6"/>
      <c r="F632" s="5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>
      <c r="A633" s="5"/>
      <c r="B633" s="6"/>
      <c r="C633" s="6"/>
      <c r="D633" s="18"/>
      <c r="E633" s="6"/>
      <c r="F633" s="5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>
      <c r="A634" s="5"/>
      <c r="B634" s="6"/>
      <c r="C634" s="6"/>
      <c r="D634" s="18"/>
      <c r="E634" s="6"/>
      <c r="F634" s="5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>
      <c r="A635" s="5"/>
      <c r="B635" s="6"/>
      <c r="C635" s="6"/>
      <c r="D635" s="18"/>
      <c r="E635" s="6"/>
      <c r="F635" s="5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>
      <c r="A636" s="5"/>
      <c r="B636" s="6"/>
      <c r="C636" s="6"/>
      <c r="D636" s="18"/>
      <c r="E636" s="6"/>
      <c r="F636" s="5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>
      <c r="A637" s="5"/>
      <c r="B637" s="6"/>
      <c r="C637" s="6"/>
      <c r="D637" s="18"/>
      <c r="E637" s="6"/>
      <c r="F637" s="5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>
      <c r="A638" s="5"/>
      <c r="B638" s="6"/>
      <c r="C638" s="6"/>
      <c r="D638" s="18"/>
      <c r="E638" s="6"/>
      <c r="F638" s="5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>
      <c r="A639" s="5"/>
      <c r="B639" s="6"/>
      <c r="C639" s="6"/>
      <c r="D639" s="18"/>
      <c r="E639" s="6"/>
      <c r="F639" s="5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>
      <c r="A640" s="5"/>
      <c r="B640" s="6"/>
      <c r="C640" s="6"/>
      <c r="D640" s="18"/>
      <c r="E640" s="6"/>
      <c r="F640" s="5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>
      <c r="A641" s="5"/>
      <c r="B641" s="6"/>
      <c r="C641" s="6"/>
      <c r="D641" s="18"/>
      <c r="E641" s="6"/>
      <c r="F641" s="5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>
      <c r="A642" s="5"/>
      <c r="B642" s="6"/>
      <c r="C642" s="6"/>
      <c r="D642" s="18"/>
      <c r="E642" s="6"/>
      <c r="F642" s="5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>
      <c r="A643" s="5"/>
      <c r="B643" s="6"/>
      <c r="C643" s="6"/>
      <c r="D643" s="18"/>
      <c r="E643" s="6"/>
      <c r="F643" s="5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>
      <c r="A644" s="5"/>
      <c r="B644" s="6"/>
      <c r="C644" s="6"/>
      <c r="D644" s="18"/>
      <c r="E644" s="6"/>
      <c r="F644" s="5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>
      <c r="A645" s="5"/>
      <c r="B645" s="6"/>
      <c r="C645" s="6"/>
      <c r="D645" s="18"/>
      <c r="E645" s="6"/>
      <c r="F645" s="5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>
      <c r="A646" s="5"/>
      <c r="B646" s="6"/>
      <c r="C646" s="6"/>
      <c r="D646" s="18"/>
      <c r="E646" s="6"/>
      <c r="F646" s="5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>
      <c r="A647" s="5"/>
      <c r="B647" s="6"/>
      <c r="C647" s="6"/>
      <c r="D647" s="18"/>
      <c r="E647" s="6"/>
      <c r="F647" s="5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>
      <c r="A648" s="5"/>
      <c r="B648" s="6"/>
      <c r="C648" s="6"/>
      <c r="D648" s="18"/>
      <c r="E648" s="6"/>
      <c r="F648" s="5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>
      <c r="A649" s="5"/>
      <c r="B649" s="6"/>
      <c r="C649" s="6"/>
      <c r="D649" s="18"/>
      <c r="E649" s="6"/>
      <c r="F649" s="5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>
      <c r="A650" s="5"/>
      <c r="B650" s="6"/>
      <c r="C650" s="6"/>
      <c r="D650" s="18"/>
      <c r="E650" s="6"/>
      <c r="F650" s="5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>
      <c r="A651" s="5"/>
      <c r="B651" s="6"/>
      <c r="C651" s="6"/>
      <c r="D651" s="18"/>
      <c r="E651" s="6"/>
      <c r="F651" s="5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>
      <c r="A652" s="5"/>
      <c r="B652" s="6"/>
      <c r="C652" s="6"/>
      <c r="D652" s="18"/>
      <c r="E652" s="6"/>
      <c r="F652" s="5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>
      <c r="A653" s="5"/>
      <c r="B653" s="6"/>
      <c r="C653" s="6"/>
      <c r="D653" s="18"/>
      <c r="E653" s="6"/>
      <c r="F653" s="5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>
      <c r="A654" s="5"/>
      <c r="B654" s="6"/>
      <c r="C654" s="6"/>
      <c r="D654" s="18"/>
      <c r="E654" s="6"/>
      <c r="F654" s="5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>
      <c r="A655" s="5"/>
      <c r="B655" s="6"/>
      <c r="C655" s="6"/>
      <c r="D655" s="18"/>
      <c r="E655" s="6"/>
      <c r="F655" s="5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>
      <c r="A656" s="5"/>
      <c r="B656" s="6"/>
      <c r="C656" s="6"/>
      <c r="D656" s="18"/>
      <c r="E656" s="6"/>
      <c r="F656" s="5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>
      <c r="A657" s="5"/>
      <c r="B657" s="6"/>
      <c r="C657" s="6"/>
      <c r="D657" s="18"/>
      <c r="E657" s="6"/>
      <c r="F657" s="5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>
      <c r="A658" s="5"/>
      <c r="B658" s="6"/>
      <c r="C658" s="6"/>
      <c r="D658" s="18"/>
      <c r="E658" s="6"/>
      <c r="F658" s="5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>
      <c r="A659" s="5"/>
      <c r="B659" s="6"/>
      <c r="C659" s="6"/>
      <c r="D659" s="18"/>
      <c r="E659" s="6"/>
      <c r="F659" s="5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>
      <c r="A660" s="5"/>
      <c r="B660" s="6"/>
      <c r="C660" s="6"/>
      <c r="D660" s="18"/>
      <c r="E660" s="6"/>
      <c r="F660" s="5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>
      <c r="A661" s="5"/>
      <c r="B661" s="6"/>
      <c r="C661" s="6"/>
      <c r="D661" s="18"/>
      <c r="E661" s="6"/>
      <c r="F661" s="5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>
      <c r="A662" s="5"/>
      <c r="B662" s="6"/>
      <c r="C662" s="6"/>
      <c r="D662" s="18"/>
      <c r="E662" s="6"/>
      <c r="F662" s="5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>
      <c r="A663" s="5"/>
      <c r="B663" s="6"/>
      <c r="C663" s="6"/>
      <c r="D663" s="18"/>
      <c r="E663" s="6"/>
      <c r="F663" s="5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>
      <c r="A664" s="5"/>
      <c r="B664" s="6"/>
      <c r="C664" s="6"/>
      <c r="D664" s="18"/>
      <c r="E664" s="6"/>
      <c r="F664" s="5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>
      <c r="A665" s="5"/>
      <c r="B665" s="6"/>
      <c r="C665" s="6"/>
      <c r="D665" s="18"/>
      <c r="E665" s="6"/>
      <c r="F665" s="5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>
      <c r="A666" s="5"/>
      <c r="B666" s="6"/>
      <c r="C666" s="6"/>
      <c r="D666" s="18"/>
      <c r="E666" s="6"/>
      <c r="F666" s="5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>
      <c r="A667" s="5"/>
      <c r="B667" s="6"/>
      <c r="C667" s="6"/>
      <c r="D667" s="18"/>
      <c r="E667" s="6"/>
      <c r="F667" s="5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>
      <c r="A668" s="5"/>
      <c r="B668" s="6"/>
      <c r="C668" s="6"/>
      <c r="D668" s="18"/>
      <c r="E668" s="6"/>
      <c r="F668" s="5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>
      <c r="A669" s="5"/>
      <c r="B669" s="6"/>
      <c r="C669" s="6"/>
      <c r="D669" s="18"/>
      <c r="E669" s="6"/>
      <c r="F669" s="5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>
      <c r="A670" s="5"/>
      <c r="B670" s="6"/>
      <c r="C670" s="6"/>
      <c r="D670" s="18"/>
      <c r="E670" s="6"/>
      <c r="F670" s="5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>
      <c r="A671" s="5"/>
      <c r="B671" s="6"/>
      <c r="C671" s="6"/>
      <c r="D671" s="18"/>
      <c r="E671" s="6"/>
      <c r="F671" s="5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>
      <c r="A672" s="5"/>
      <c r="B672" s="6"/>
      <c r="C672" s="6"/>
      <c r="D672" s="18"/>
      <c r="E672" s="6"/>
      <c r="F672" s="5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>
      <c r="A673" s="5"/>
      <c r="B673" s="6"/>
      <c r="C673" s="6"/>
      <c r="D673" s="18"/>
      <c r="E673" s="6"/>
      <c r="F673" s="5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>
      <c r="A674" s="5"/>
      <c r="B674" s="6"/>
      <c r="C674" s="6"/>
      <c r="D674" s="18"/>
      <c r="E674" s="6"/>
      <c r="F674" s="5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>
      <c r="A675" s="5"/>
      <c r="B675" s="6"/>
      <c r="C675" s="6"/>
      <c r="D675" s="18"/>
      <c r="E675" s="6"/>
      <c r="F675" s="5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>
      <c r="A676" s="5"/>
      <c r="B676" s="6"/>
      <c r="C676" s="6"/>
      <c r="D676" s="18"/>
      <c r="E676" s="6"/>
      <c r="F676" s="5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>
      <c r="A677" s="5"/>
      <c r="B677" s="6"/>
      <c r="C677" s="6"/>
      <c r="D677" s="18"/>
      <c r="E677" s="6"/>
      <c r="F677" s="5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>
      <c r="A678" s="5"/>
      <c r="B678" s="6"/>
      <c r="C678" s="6"/>
      <c r="D678" s="18"/>
      <c r="E678" s="6"/>
      <c r="F678" s="5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>
      <c r="A679" s="5"/>
      <c r="B679" s="6"/>
      <c r="C679" s="6"/>
      <c r="D679" s="18"/>
      <c r="E679" s="6"/>
      <c r="F679" s="5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>
      <c r="A680" s="5"/>
      <c r="B680" s="6"/>
      <c r="C680" s="6"/>
      <c r="D680" s="18"/>
      <c r="E680" s="6"/>
      <c r="F680" s="5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>
      <c r="A681" s="5"/>
      <c r="B681" s="6"/>
      <c r="C681" s="6"/>
      <c r="D681" s="18"/>
      <c r="E681" s="6"/>
      <c r="F681" s="5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>
      <c r="A682" s="5"/>
      <c r="B682" s="6"/>
      <c r="C682" s="6"/>
      <c r="D682" s="18"/>
      <c r="E682" s="6"/>
      <c r="F682" s="5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>
      <c r="A683" s="5"/>
      <c r="B683" s="6"/>
      <c r="C683" s="6"/>
      <c r="D683" s="18"/>
      <c r="E683" s="6"/>
      <c r="F683" s="5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>
      <c r="A684" s="5"/>
      <c r="B684" s="6"/>
      <c r="C684" s="6"/>
      <c r="D684" s="18"/>
      <c r="E684" s="6"/>
      <c r="F684" s="5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>
      <c r="A685" s="5"/>
      <c r="B685" s="6"/>
      <c r="C685" s="6"/>
      <c r="D685" s="18"/>
      <c r="E685" s="6"/>
      <c r="F685" s="5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>
      <c r="A686" s="5"/>
      <c r="B686" s="6"/>
      <c r="C686" s="6"/>
      <c r="D686" s="18"/>
      <c r="E686" s="6"/>
      <c r="F686" s="5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>
      <c r="A687" s="5"/>
      <c r="B687" s="6"/>
      <c r="C687" s="6"/>
      <c r="D687" s="18"/>
      <c r="E687" s="6"/>
      <c r="F687" s="5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>
      <c r="A688" s="5"/>
      <c r="B688" s="6"/>
      <c r="C688" s="6"/>
      <c r="D688" s="18"/>
      <c r="E688" s="6"/>
      <c r="F688" s="5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>
      <c r="A689" s="5"/>
      <c r="B689" s="6"/>
      <c r="C689" s="6"/>
      <c r="D689" s="18"/>
      <c r="E689" s="6"/>
      <c r="F689" s="5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>
      <c r="A690" s="5"/>
      <c r="B690" s="6"/>
      <c r="C690" s="6"/>
      <c r="D690" s="18"/>
      <c r="E690" s="6"/>
      <c r="F690" s="5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>
      <c r="A691" s="5"/>
      <c r="B691" s="6"/>
      <c r="C691" s="6"/>
      <c r="D691" s="18"/>
      <c r="E691" s="6"/>
      <c r="F691" s="5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>
      <c r="A692" s="5"/>
      <c r="B692" s="6"/>
      <c r="C692" s="6"/>
      <c r="D692" s="18"/>
      <c r="E692" s="6"/>
      <c r="F692" s="5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>
      <c r="A693" s="5"/>
      <c r="B693" s="6"/>
      <c r="C693" s="6"/>
      <c r="D693" s="18"/>
      <c r="E693" s="6"/>
      <c r="F693" s="5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>
      <c r="A694" s="5"/>
      <c r="B694" s="6"/>
      <c r="C694" s="6"/>
      <c r="D694" s="18"/>
      <c r="E694" s="6"/>
      <c r="F694" s="5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>
      <c r="A695" s="5"/>
      <c r="B695" s="6"/>
      <c r="C695" s="6"/>
      <c r="D695" s="18"/>
      <c r="E695" s="6"/>
      <c r="F695" s="5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>
      <c r="A696" s="5"/>
      <c r="B696" s="6"/>
      <c r="C696" s="6"/>
      <c r="D696" s="18"/>
      <c r="E696" s="6"/>
      <c r="F696" s="5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>
      <c r="A697" s="5"/>
      <c r="B697" s="6"/>
      <c r="C697" s="6"/>
      <c r="D697" s="18"/>
      <c r="E697" s="6"/>
      <c r="F697" s="5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>
      <c r="A698" s="5"/>
      <c r="B698" s="6"/>
      <c r="C698" s="6"/>
      <c r="D698" s="18"/>
      <c r="E698" s="6"/>
      <c r="F698" s="5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>
      <c r="A699" s="5"/>
      <c r="B699" s="6"/>
      <c r="C699" s="6"/>
      <c r="D699" s="18"/>
      <c r="E699" s="6"/>
      <c r="F699" s="5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>
      <c r="A700" s="5"/>
      <c r="B700" s="6"/>
      <c r="C700" s="6"/>
      <c r="D700" s="18"/>
      <c r="E700" s="6"/>
      <c r="F700" s="5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>
      <c r="A701" s="5"/>
      <c r="B701" s="6"/>
      <c r="C701" s="6"/>
      <c r="D701" s="18"/>
      <c r="E701" s="6"/>
      <c r="F701" s="5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>
      <c r="A702" s="5"/>
      <c r="B702" s="6"/>
      <c r="C702" s="6"/>
      <c r="D702" s="18"/>
      <c r="E702" s="6"/>
      <c r="F702" s="5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>
      <c r="A703" s="5"/>
      <c r="B703" s="6"/>
      <c r="C703" s="6"/>
      <c r="D703" s="18"/>
      <c r="E703" s="6"/>
      <c r="F703" s="5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>
      <c r="A704" s="5"/>
      <c r="B704" s="6"/>
      <c r="C704" s="6"/>
      <c r="D704" s="18"/>
      <c r="E704" s="6"/>
      <c r="F704" s="5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>
      <c r="A705" s="5"/>
      <c r="B705" s="6"/>
      <c r="C705" s="6"/>
      <c r="D705" s="18"/>
      <c r="E705" s="6"/>
      <c r="F705" s="5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>
      <c r="A706" s="5"/>
      <c r="B706" s="6"/>
      <c r="C706" s="6"/>
      <c r="D706" s="18"/>
      <c r="E706" s="6"/>
      <c r="F706" s="5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>
      <c r="A707" s="5"/>
      <c r="B707" s="6"/>
      <c r="C707" s="6"/>
      <c r="D707" s="18"/>
      <c r="E707" s="6"/>
      <c r="F707" s="5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>
      <c r="A708" s="5"/>
      <c r="B708" s="6"/>
      <c r="C708" s="6"/>
      <c r="D708" s="18"/>
      <c r="E708" s="6"/>
      <c r="F708" s="5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>
      <c r="A709" s="5"/>
      <c r="B709" s="6"/>
      <c r="C709" s="6"/>
      <c r="D709" s="18"/>
      <c r="E709" s="6"/>
      <c r="F709" s="5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>
      <c r="A710" s="5"/>
      <c r="B710" s="6"/>
      <c r="C710" s="6"/>
      <c r="D710" s="18"/>
      <c r="E710" s="6"/>
      <c r="F710" s="5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>
      <c r="A711" s="5"/>
      <c r="B711" s="6"/>
      <c r="C711" s="6"/>
      <c r="D711" s="18"/>
      <c r="E711" s="6"/>
      <c r="F711" s="5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>
      <c r="A712" s="5"/>
      <c r="B712" s="6"/>
      <c r="C712" s="6"/>
      <c r="D712" s="18"/>
      <c r="E712" s="6"/>
      <c r="F712" s="5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>
      <c r="A713" s="5"/>
      <c r="B713" s="6"/>
      <c r="C713" s="6"/>
      <c r="D713" s="18"/>
      <c r="E713" s="6"/>
      <c r="F713" s="5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>
      <c r="A714" s="5"/>
      <c r="B714" s="6"/>
      <c r="C714" s="6"/>
      <c r="D714" s="18"/>
      <c r="E714" s="6"/>
      <c r="F714" s="5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>
      <c r="A715" s="5"/>
      <c r="B715" s="6"/>
      <c r="C715" s="6"/>
      <c r="D715" s="18"/>
      <c r="E715" s="6"/>
      <c r="F715" s="5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>
      <c r="A716" s="5"/>
      <c r="B716" s="6"/>
      <c r="C716" s="6"/>
      <c r="D716" s="18"/>
      <c r="E716" s="6"/>
      <c r="F716" s="5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>
      <c r="A717" s="5"/>
      <c r="B717" s="6"/>
      <c r="C717" s="6"/>
      <c r="D717" s="18"/>
      <c r="E717" s="6"/>
      <c r="F717" s="5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>
      <c r="A718" s="5"/>
      <c r="B718" s="6"/>
      <c r="C718" s="6"/>
      <c r="D718" s="18"/>
      <c r="E718" s="6"/>
      <c r="F718" s="5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>
      <c r="A719" s="5"/>
      <c r="B719" s="6"/>
      <c r="C719" s="6"/>
      <c r="D719" s="18"/>
      <c r="E719" s="6"/>
      <c r="F719" s="5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>
      <c r="A720" s="5"/>
      <c r="B720" s="6"/>
      <c r="C720" s="6"/>
      <c r="D720" s="18"/>
      <c r="E720" s="6"/>
      <c r="F720" s="5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>
      <c r="A721" s="5"/>
      <c r="B721" s="6"/>
      <c r="C721" s="6"/>
      <c r="D721" s="18"/>
      <c r="E721" s="6"/>
      <c r="F721" s="5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>
      <c r="A722" s="5"/>
      <c r="B722" s="6"/>
      <c r="C722" s="6"/>
      <c r="D722" s="18"/>
      <c r="E722" s="6"/>
      <c r="F722" s="5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>
      <c r="A723" s="5"/>
      <c r="B723" s="6"/>
      <c r="C723" s="6"/>
      <c r="D723" s="18"/>
      <c r="E723" s="6"/>
      <c r="F723" s="5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>
      <c r="A724" s="5"/>
      <c r="B724" s="6"/>
      <c r="C724" s="6"/>
      <c r="D724" s="18"/>
      <c r="E724" s="6"/>
      <c r="F724" s="5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>
      <c r="A725" s="5"/>
      <c r="B725" s="6"/>
      <c r="C725" s="6"/>
      <c r="D725" s="18"/>
      <c r="E725" s="6"/>
      <c r="F725" s="5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>
      <c r="A726" s="5"/>
      <c r="B726" s="6"/>
      <c r="C726" s="6"/>
      <c r="D726" s="18"/>
      <c r="E726" s="6"/>
      <c r="F726" s="5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>
      <c r="A727" s="5"/>
      <c r="B727" s="6"/>
      <c r="C727" s="6"/>
      <c r="D727" s="18"/>
      <c r="E727" s="6"/>
      <c r="F727" s="5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>
      <c r="A728" s="5"/>
      <c r="B728" s="6"/>
      <c r="C728" s="6"/>
      <c r="D728" s="18"/>
      <c r="E728" s="6"/>
      <c r="F728" s="5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>
      <c r="A729" s="5"/>
      <c r="B729" s="6"/>
      <c r="C729" s="6"/>
      <c r="D729" s="18"/>
      <c r="E729" s="6"/>
      <c r="F729" s="5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>
      <c r="A730" s="5"/>
      <c r="B730" s="6"/>
      <c r="C730" s="6"/>
      <c r="D730" s="18"/>
      <c r="E730" s="6"/>
      <c r="F730" s="5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>
      <c r="A731" s="5"/>
      <c r="B731" s="6"/>
      <c r="C731" s="6"/>
      <c r="D731" s="18"/>
      <c r="E731" s="6"/>
      <c r="F731" s="5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>
      <c r="A732" s="5"/>
      <c r="B732" s="6"/>
      <c r="C732" s="6"/>
      <c r="D732" s="18"/>
      <c r="E732" s="6"/>
      <c r="F732" s="5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>
      <c r="A733" s="5"/>
      <c r="B733" s="6"/>
      <c r="C733" s="6"/>
      <c r="D733" s="18"/>
      <c r="E733" s="6"/>
      <c r="F733" s="5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>
      <c r="A734" s="5"/>
      <c r="B734" s="6"/>
      <c r="C734" s="6"/>
      <c r="D734" s="18"/>
      <c r="E734" s="6"/>
      <c r="F734" s="5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>
      <c r="A735" s="5"/>
      <c r="B735" s="6"/>
      <c r="C735" s="6"/>
      <c r="D735" s="18"/>
      <c r="E735" s="6"/>
      <c r="F735" s="5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>
      <c r="A736" s="5"/>
      <c r="B736" s="6"/>
      <c r="C736" s="6"/>
      <c r="D736" s="18"/>
      <c r="E736" s="6"/>
      <c r="F736" s="5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>
      <c r="A737" s="5"/>
      <c r="B737" s="6"/>
      <c r="C737" s="6"/>
      <c r="D737" s="18"/>
      <c r="E737" s="6"/>
      <c r="F737" s="5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>
      <c r="A738" s="5"/>
      <c r="B738" s="6"/>
      <c r="C738" s="6"/>
      <c r="D738" s="18"/>
      <c r="E738" s="6"/>
      <c r="F738" s="5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>
      <c r="A739" s="5"/>
      <c r="B739" s="6"/>
      <c r="C739" s="6"/>
      <c r="D739" s="18"/>
      <c r="E739" s="6"/>
      <c r="F739" s="5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>
      <c r="A740" s="5"/>
      <c r="B740" s="6"/>
      <c r="C740" s="6"/>
      <c r="D740" s="18"/>
      <c r="E740" s="6"/>
      <c r="F740" s="5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>
      <c r="A741" s="5"/>
      <c r="B741" s="6"/>
      <c r="C741" s="6"/>
      <c r="D741" s="18"/>
      <c r="E741" s="6"/>
      <c r="F741" s="5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>
      <c r="A742" s="5"/>
      <c r="B742" s="6"/>
      <c r="C742" s="6"/>
      <c r="D742" s="18"/>
      <c r="E742" s="6"/>
      <c r="F742" s="5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>
      <c r="A743" s="5"/>
      <c r="B743" s="6"/>
      <c r="C743" s="6"/>
      <c r="D743" s="18"/>
      <c r="E743" s="6"/>
      <c r="F743" s="5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>
      <c r="A744" s="5"/>
      <c r="B744" s="6"/>
      <c r="C744" s="6"/>
      <c r="D744" s="18"/>
      <c r="E744" s="6"/>
      <c r="F744" s="5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>
      <c r="A745" s="5"/>
      <c r="B745" s="6"/>
      <c r="C745" s="6"/>
      <c r="D745" s="18"/>
      <c r="E745" s="6"/>
      <c r="F745" s="5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>
      <c r="A746" s="5"/>
      <c r="B746" s="6"/>
      <c r="C746" s="6"/>
      <c r="D746" s="18"/>
      <c r="E746" s="6"/>
      <c r="F746" s="5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>
      <c r="A747" s="5"/>
      <c r="B747" s="6"/>
      <c r="C747" s="6"/>
      <c r="D747" s="18"/>
      <c r="E747" s="6"/>
      <c r="F747" s="5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>
      <c r="A748" s="5"/>
      <c r="B748" s="6"/>
      <c r="C748" s="6"/>
      <c r="D748" s="18"/>
      <c r="E748" s="6"/>
      <c r="F748" s="5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>
      <c r="A749" s="5"/>
      <c r="B749" s="6"/>
      <c r="C749" s="6"/>
      <c r="D749" s="18"/>
      <c r="E749" s="6"/>
      <c r="F749" s="5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>
      <c r="A750" s="5"/>
      <c r="B750" s="6"/>
      <c r="C750" s="6"/>
      <c r="D750" s="18"/>
      <c r="E750" s="6"/>
      <c r="F750" s="5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>
      <c r="A751" s="5"/>
      <c r="B751" s="6"/>
      <c r="C751" s="6"/>
      <c r="D751" s="18"/>
      <c r="E751" s="6"/>
      <c r="F751" s="5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>
      <c r="A752" s="5"/>
      <c r="B752" s="6"/>
      <c r="C752" s="6"/>
      <c r="D752" s="18"/>
      <c r="E752" s="6"/>
      <c r="F752" s="5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>
      <c r="A753" s="5"/>
      <c r="B753" s="6"/>
      <c r="C753" s="6"/>
      <c r="D753" s="18"/>
      <c r="E753" s="6"/>
      <c r="F753" s="5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>
      <c r="A754" s="5"/>
      <c r="B754" s="6"/>
      <c r="C754" s="6"/>
      <c r="D754" s="18"/>
      <c r="E754" s="6"/>
      <c r="F754" s="5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>
      <c r="A755" s="5"/>
      <c r="B755" s="6"/>
      <c r="C755" s="6"/>
      <c r="D755" s="18"/>
      <c r="E755" s="6"/>
      <c r="F755" s="5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>
      <c r="A756" s="5"/>
      <c r="B756" s="6"/>
      <c r="C756" s="6"/>
      <c r="D756" s="18"/>
      <c r="E756" s="6"/>
      <c r="F756" s="5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>
      <c r="A757" s="5"/>
      <c r="B757" s="6"/>
      <c r="C757" s="6"/>
      <c r="D757" s="18"/>
      <c r="E757" s="6"/>
      <c r="F757" s="5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>
      <c r="A758" s="5"/>
      <c r="B758" s="6"/>
      <c r="C758" s="6"/>
      <c r="D758" s="18"/>
      <c r="E758" s="6"/>
      <c r="F758" s="5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>
      <c r="A759" s="5"/>
      <c r="B759" s="6"/>
      <c r="C759" s="6"/>
      <c r="D759" s="18"/>
      <c r="E759" s="6"/>
      <c r="F759" s="5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>
      <c r="A760" s="5"/>
      <c r="B760" s="6"/>
      <c r="C760" s="6"/>
      <c r="D760" s="18"/>
      <c r="E760" s="6"/>
      <c r="F760" s="5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>
      <c r="A761" s="5"/>
      <c r="B761" s="6"/>
      <c r="C761" s="6"/>
      <c r="D761" s="18"/>
      <c r="E761" s="6"/>
      <c r="F761" s="5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>
      <c r="A762" s="5"/>
      <c r="B762" s="6"/>
      <c r="C762" s="6"/>
      <c r="D762" s="18"/>
      <c r="E762" s="6"/>
      <c r="F762" s="5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>
      <c r="A763" s="5"/>
      <c r="B763" s="6"/>
      <c r="C763" s="6"/>
      <c r="D763" s="18"/>
      <c r="E763" s="6"/>
      <c r="F763" s="5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>
      <c r="A764" s="5"/>
      <c r="B764" s="6"/>
      <c r="C764" s="6"/>
      <c r="D764" s="18"/>
      <c r="E764" s="6"/>
      <c r="F764" s="5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>
      <c r="A765" s="5"/>
      <c r="B765" s="6"/>
      <c r="C765" s="6"/>
      <c r="D765" s="18"/>
      <c r="E765" s="6"/>
      <c r="F765" s="5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>
      <c r="A766" s="5"/>
      <c r="B766" s="6"/>
      <c r="C766" s="6"/>
      <c r="D766" s="18"/>
      <c r="E766" s="6"/>
      <c r="F766" s="5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>
      <c r="A767" s="5"/>
      <c r="B767" s="6"/>
      <c r="C767" s="6"/>
      <c r="D767" s="18"/>
      <c r="E767" s="6"/>
      <c r="F767" s="5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>
      <c r="A768" s="5"/>
      <c r="B768" s="6"/>
      <c r="C768" s="6"/>
      <c r="D768" s="18"/>
      <c r="E768" s="6"/>
      <c r="F768" s="5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>
      <c r="A769" s="5"/>
      <c r="B769" s="6"/>
      <c r="C769" s="6"/>
      <c r="D769" s="18"/>
      <c r="E769" s="6"/>
      <c r="F769" s="5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>
      <c r="A770" s="5"/>
      <c r="B770" s="6"/>
      <c r="C770" s="6"/>
      <c r="D770" s="18"/>
      <c r="E770" s="6"/>
      <c r="F770" s="5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>
      <c r="A771" s="5"/>
      <c r="B771" s="6"/>
      <c r="C771" s="6"/>
      <c r="D771" s="18"/>
      <c r="E771" s="6"/>
      <c r="F771" s="5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>
      <c r="A772" s="5"/>
      <c r="B772" s="6"/>
      <c r="C772" s="6"/>
      <c r="D772" s="18"/>
      <c r="E772" s="6"/>
      <c r="F772" s="5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>
      <c r="A773" s="5"/>
      <c r="B773" s="6"/>
      <c r="C773" s="6"/>
      <c r="D773" s="18"/>
      <c r="E773" s="6"/>
      <c r="F773" s="5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>
      <c r="A774" s="5"/>
      <c r="B774" s="6"/>
      <c r="C774" s="6"/>
      <c r="D774" s="18"/>
      <c r="E774" s="6"/>
      <c r="F774" s="5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>
      <c r="A775" s="5"/>
      <c r="B775" s="6"/>
      <c r="C775" s="6"/>
      <c r="D775" s="18"/>
      <c r="E775" s="6"/>
      <c r="F775" s="5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>
      <c r="A776" s="5"/>
      <c r="B776" s="6"/>
      <c r="C776" s="6"/>
      <c r="D776" s="18"/>
      <c r="E776" s="6"/>
      <c r="F776" s="5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>
      <c r="A777" s="5"/>
      <c r="B777" s="6"/>
      <c r="C777" s="6"/>
      <c r="D777" s="18"/>
      <c r="E777" s="6"/>
      <c r="F777" s="5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>
      <c r="A778" s="5"/>
      <c r="B778" s="6"/>
      <c r="C778" s="6"/>
      <c r="D778" s="18"/>
      <c r="E778" s="6"/>
      <c r="F778" s="5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>
      <c r="A779" s="5"/>
      <c r="B779" s="6"/>
      <c r="C779" s="6"/>
      <c r="D779" s="18"/>
      <c r="E779" s="6"/>
      <c r="F779" s="5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>
      <c r="A780" s="5"/>
      <c r="B780" s="6"/>
      <c r="C780" s="6"/>
      <c r="D780" s="18"/>
      <c r="E780" s="6"/>
      <c r="F780" s="5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>
      <c r="A781" s="5"/>
      <c r="B781" s="6"/>
      <c r="C781" s="6"/>
      <c r="D781" s="18"/>
      <c r="E781" s="6"/>
      <c r="F781" s="5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>
      <c r="A782" s="5"/>
      <c r="B782" s="6"/>
      <c r="C782" s="6"/>
      <c r="D782" s="18"/>
      <c r="E782" s="6"/>
      <c r="F782" s="5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>
      <c r="A783" s="5"/>
      <c r="B783" s="6"/>
      <c r="C783" s="6"/>
      <c r="D783" s="18"/>
      <c r="E783" s="6"/>
      <c r="F783" s="5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>
      <c r="A784" s="5"/>
      <c r="B784" s="6"/>
      <c r="C784" s="6"/>
      <c r="D784" s="18"/>
      <c r="E784" s="6"/>
      <c r="F784" s="5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>
      <c r="A785" s="5"/>
      <c r="B785" s="6"/>
      <c r="C785" s="6"/>
      <c r="D785" s="18"/>
      <c r="E785" s="6"/>
      <c r="F785" s="5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>
      <c r="A786" s="5"/>
      <c r="B786" s="6"/>
      <c r="C786" s="6"/>
      <c r="D786" s="18"/>
      <c r="E786" s="6"/>
      <c r="F786" s="5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>
      <c r="A787" s="5"/>
      <c r="B787" s="6"/>
      <c r="C787" s="6"/>
      <c r="D787" s="18"/>
      <c r="E787" s="6"/>
      <c r="F787" s="5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>
      <c r="A788" s="5"/>
      <c r="B788" s="6"/>
      <c r="C788" s="6"/>
      <c r="D788" s="18"/>
      <c r="E788" s="6"/>
      <c r="F788" s="5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>
      <c r="A789" s="5"/>
      <c r="B789" s="6"/>
      <c r="C789" s="6"/>
      <c r="D789" s="18"/>
      <c r="E789" s="6"/>
      <c r="F789" s="5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>
      <c r="A790" s="5"/>
      <c r="B790" s="6"/>
      <c r="C790" s="6"/>
      <c r="D790" s="18"/>
      <c r="E790" s="6"/>
      <c r="F790" s="5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>
      <c r="A791" s="5"/>
      <c r="B791" s="6"/>
      <c r="C791" s="6"/>
      <c r="D791" s="18"/>
      <c r="E791" s="6"/>
      <c r="F791" s="5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>
      <c r="A792" s="5"/>
      <c r="B792" s="6"/>
      <c r="C792" s="6"/>
      <c r="D792" s="18"/>
      <c r="E792" s="6"/>
      <c r="F792" s="5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>
      <c r="A793" s="5"/>
      <c r="B793" s="6"/>
      <c r="C793" s="6"/>
      <c r="D793" s="18"/>
      <c r="E793" s="6"/>
      <c r="F793" s="5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>
      <c r="A794" s="5"/>
      <c r="B794" s="6"/>
      <c r="C794" s="6"/>
      <c r="D794" s="18"/>
      <c r="E794" s="6"/>
      <c r="F794" s="5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>
      <c r="A795" s="5"/>
      <c r="B795" s="6"/>
      <c r="C795" s="6"/>
      <c r="D795" s="18"/>
      <c r="E795" s="6"/>
      <c r="F795" s="5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>
      <c r="A796" s="5"/>
      <c r="B796" s="6"/>
      <c r="C796" s="6"/>
      <c r="D796" s="18"/>
      <c r="E796" s="6"/>
      <c r="F796" s="5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>
      <c r="A797" s="5"/>
      <c r="B797" s="6"/>
      <c r="C797" s="6"/>
      <c r="D797" s="18"/>
      <c r="E797" s="6"/>
      <c r="F797" s="5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>
      <c r="A798" s="5"/>
      <c r="B798" s="6"/>
      <c r="C798" s="6"/>
      <c r="D798" s="18"/>
      <c r="E798" s="6"/>
      <c r="F798" s="5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>
      <c r="A799" s="5"/>
      <c r="B799" s="6"/>
      <c r="C799" s="6"/>
      <c r="D799" s="18"/>
      <c r="E799" s="6"/>
      <c r="F799" s="5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>
      <c r="A800" s="5"/>
      <c r="B800" s="6"/>
      <c r="C800" s="6"/>
      <c r="D800" s="18"/>
      <c r="E800" s="6"/>
      <c r="F800" s="5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>
      <c r="A801" s="5"/>
      <c r="B801" s="6"/>
      <c r="C801" s="6"/>
      <c r="D801" s="18"/>
      <c r="E801" s="6"/>
      <c r="F801" s="5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>
      <c r="A802" s="5"/>
      <c r="B802" s="6"/>
      <c r="C802" s="6"/>
      <c r="D802" s="18"/>
      <c r="E802" s="6"/>
      <c r="F802" s="5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>
      <c r="A803" s="5"/>
      <c r="B803" s="6"/>
      <c r="C803" s="6"/>
      <c r="D803" s="18"/>
      <c r="E803" s="6"/>
      <c r="F803" s="5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>
      <c r="A804" s="5"/>
      <c r="B804" s="6"/>
      <c r="C804" s="6"/>
      <c r="D804" s="18"/>
      <c r="E804" s="6"/>
      <c r="F804" s="5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>
      <c r="A805" s="5"/>
      <c r="B805" s="6"/>
      <c r="C805" s="6"/>
      <c r="D805" s="18"/>
      <c r="E805" s="6"/>
      <c r="F805" s="5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>
      <c r="A806" s="5"/>
      <c r="B806" s="6"/>
      <c r="C806" s="6"/>
      <c r="D806" s="18"/>
      <c r="E806" s="6"/>
      <c r="F806" s="5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>
      <c r="A807" s="5"/>
      <c r="B807" s="6"/>
      <c r="C807" s="6"/>
      <c r="D807" s="18"/>
      <c r="E807" s="6"/>
      <c r="F807" s="5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>
      <c r="A808" s="5"/>
      <c r="B808" s="6"/>
      <c r="C808" s="6"/>
      <c r="D808" s="18"/>
      <c r="E808" s="6"/>
      <c r="F808" s="5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>
      <c r="A809" s="5"/>
      <c r="B809" s="6"/>
      <c r="C809" s="6"/>
      <c r="D809" s="18"/>
      <c r="E809" s="6"/>
      <c r="F809" s="5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>
      <c r="A810" s="5"/>
      <c r="B810" s="6"/>
      <c r="C810" s="6"/>
      <c r="D810" s="18"/>
      <c r="E810" s="6"/>
      <c r="F810" s="5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>
      <c r="A811" s="5"/>
      <c r="B811" s="6"/>
      <c r="C811" s="6"/>
      <c r="D811" s="18"/>
      <c r="E811" s="6"/>
      <c r="F811" s="5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>
      <c r="A812" s="5"/>
      <c r="B812" s="6"/>
      <c r="C812" s="6"/>
      <c r="D812" s="18"/>
      <c r="E812" s="6"/>
      <c r="F812" s="5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>
      <c r="A813" s="5"/>
      <c r="B813" s="6"/>
      <c r="C813" s="6"/>
      <c r="D813" s="18"/>
      <c r="E813" s="6"/>
      <c r="F813" s="5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>
      <c r="A814" s="5"/>
      <c r="B814" s="6"/>
      <c r="C814" s="6"/>
      <c r="D814" s="18"/>
      <c r="E814" s="6"/>
      <c r="F814" s="5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>
      <c r="A815" s="5"/>
      <c r="B815" s="6"/>
      <c r="C815" s="6"/>
      <c r="D815" s="18"/>
      <c r="E815" s="6"/>
      <c r="F815" s="5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>
      <c r="A816" s="5"/>
      <c r="B816" s="6"/>
      <c r="C816" s="6"/>
      <c r="D816" s="18"/>
      <c r="E816" s="6"/>
      <c r="F816" s="5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>
      <c r="A817" s="5"/>
      <c r="B817" s="6"/>
      <c r="C817" s="6"/>
      <c r="D817" s="18"/>
      <c r="E817" s="6"/>
      <c r="F817" s="5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>
      <c r="A818" s="5"/>
      <c r="B818" s="6"/>
      <c r="C818" s="6"/>
      <c r="D818" s="18"/>
      <c r="E818" s="6"/>
      <c r="F818" s="5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>
      <c r="A819" s="5"/>
      <c r="B819" s="6"/>
      <c r="C819" s="6"/>
      <c r="D819" s="18"/>
      <c r="E819" s="6"/>
      <c r="F819" s="5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>
      <c r="A820" s="5"/>
      <c r="B820" s="6"/>
      <c r="C820" s="6"/>
      <c r="D820" s="18"/>
      <c r="E820" s="6"/>
      <c r="F820" s="5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>
      <c r="A821" s="5"/>
      <c r="B821" s="6"/>
      <c r="C821" s="6"/>
      <c r="D821" s="18"/>
      <c r="E821" s="6"/>
      <c r="F821" s="5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>
      <c r="A822" s="5"/>
      <c r="B822" s="6"/>
      <c r="C822" s="6"/>
      <c r="D822" s="18"/>
      <c r="E822" s="6"/>
      <c r="F822" s="5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>
      <c r="A823" s="5"/>
      <c r="B823" s="6"/>
      <c r="C823" s="6"/>
      <c r="D823" s="18"/>
      <c r="E823" s="6"/>
      <c r="F823" s="5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>
      <c r="A824" s="5"/>
      <c r="B824" s="6"/>
      <c r="C824" s="6"/>
      <c r="D824" s="18"/>
      <c r="E824" s="6"/>
      <c r="F824" s="5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>
      <c r="A825" s="5"/>
      <c r="B825" s="6"/>
      <c r="C825" s="6"/>
      <c r="D825" s="18"/>
      <c r="E825" s="6"/>
      <c r="F825" s="5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>
      <c r="A826" s="5"/>
      <c r="B826" s="6"/>
      <c r="C826" s="6"/>
      <c r="D826" s="18"/>
      <c r="E826" s="6"/>
      <c r="F826" s="5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>
      <c r="A827" s="5"/>
      <c r="B827" s="6"/>
      <c r="C827" s="6"/>
      <c r="D827" s="18"/>
      <c r="E827" s="6"/>
      <c r="F827" s="5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>
      <c r="A828" s="5"/>
      <c r="B828" s="6"/>
      <c r="C828" s="6"/>
      <c r="D828" s="18"/>
      <c r="E828" s="6"/>
      <c r="F828" s="5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>
      <c r="A829" s="5"/>
      <c r="B829" s="6"/>
      <c r="C829" s="6"/>
      <c r="D829" s="18"/>
      <c r="E829" s="6"/>
      <c r="F829" s="5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>
      <c r="A830" s="5"/>
      <c r="B830" s="6"/>
      <c r="C830" s="6"/>
      <c r="D830" s="18"/>
      <c r="E830" s="6"/>
      <c r="F830" s="5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>
      <c r="A831" s="5"/>
      <c r="B831" s="6"/>
      <c r="C831" s="6"/>
      <c r="D831" s="18"/>
      <c r="E831" s="6"/>
      <c r="F831" s="5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>
      <c r="A832" s="5"/>
      <c r="B832" s="6"/>
      <c r="C832" s="6"/>
      <c r="D832" s="18"/>
      <c r="E832" s="6"/>
      <c r="F832" s="5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>
      <c r="A833" s="5"/>
      <c r="B833" s="6"/>
      <c r="C833" s="6"/>
      <c r="D833" s="18"/>
      <c r="E833" s="6"/>
      <c r="F833" s="5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>
      <c r="A834" s="5"/>
      <c r="B834" s="6"/>
      <c r="C834" s="6"/>
      <c r="D834" s="18"/>
      <c r="E834" s="6"/>
      <c r="F834" s="5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>
      <c r="A835" s="5"/>
      <c r="B835" s="6"/>
      <c r="C835" s="6"/>
      <c r="D835" s="18"/>
      <c r="E835" s="6"/>
      <c r="F835" s="5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>
      <c r="A836" s="5"/>
      <c r="B836" s="6"/>
      <c r="C836" s="6"/>
      <c r="D836" s="18"/>
      <c r="E836" s="6"/>
      <c r="F836" s="5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>
      <c r="A837" s="5"/>
      <c r="B837" s="6"/>
      <c r="C837" s="6"/>
      <c r="D837" s="18"/>
      <c r="E837" s="6"/>
      <c r="F837" s="5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>
      <c r="A838" s="5"/>
      <c r="B838" s="6"/>
      <c r="C838" s="6"/>
      <c r="D838" s="18"/>
      <c r="E838" s="6"/>
      <c r="F838" s="5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>
      <c r="A839" s="5"/>
      <c r="B839" s="6"/>
      <c r="C839" s="6"/>
      <c r="D839" s="18"/>
      <c r="E839" s="6"/>
      <c r="F839" s="5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>
      <c r="A840" s="5"/>
      <c r="B840" s="6"/>
      <c r="C840" s="6"/>
      <c r="D840" s="18"/>
      <c r="E840" s="6"/>
      <c r="F840" s="5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>
      <c r="A841" s="5"/>
      <c r="B841" s="6"/>
      <c r="C841" s="6"/>
      <c r="D841" s="18"/>
      <c r="E841" s="6"/>
      <c r="F841" s="5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>
      <c r="A842" s="5"/>
      <c r="B842" s="6"/>
      <c r="C842" s="6"/>
      <c r="D842" s="18"/>
      <c r="E842" s="6"/>
      <c r="F842" s="5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>
      <c r="A843" s="5"/>
      <c r="B843" s="6"/>
      <c r="C843" s="6"/>
      <c r="D843" s="18"/>
      <c r="E843" s="6"/>
      <c r="F843" s="5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>
      <c r="A844" s="5"/>
      <c r="B844" s="6"/>
      <c r="C844" s="6"/>
      <c r="D844" s="18"/>
      <c r="E844" s="6"/>
      <c r="F844" s="5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>
      <c r="A845" s="5"/>
      <c r="B845" s="6"/>
      <c r="C845" s="6"/>
      <c r="D845" s="18"/>
      <c r="E845" s="6"/>
      <c r="F845" s="5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>
      <c r="A846" s="5"/>
      <c r="B846" s="6"/>
      <c r="C846" s="6"/>
      <c r="D846" s="18"/>
      <c r="E846" s="6"/>
      <c r="F846" s="5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>
      <c r="A847" s="5"/>
      <c r="B847" s="6"/>
      <c r="C847" s="6"/>
      <c r="D847" s="18"/>
      <c r="E847" s="6"/>
      <c r="F847" s="5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>
      <c r="A848" s="5"/>
      <c r="B848" s="6"/>
      <c r="C848" s="6"/>
      <c r="D848" s="18"/>
      <c r="E848" s="6"/>
      <c r="F848" s="5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>
      <c r="A849" s="5"/>
      <c r="B849" s="6"/>
      <c r="C849" s="6"/>
      <c r="D849" s="18"/>
      <c r="E849" s="6"/>
      <c r="F849" s="5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>
      <c r="A850" s="5"/>
      <c r="B850" s="6"/>
      <c r="C850" s="6"/>
      <c r="D850" s="18"/>
      <c r="E850" s="6"/>
      <c r="F850" s="5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>
      <c r="A851" s="5"/>
      <c r="B851" s="6"/>
      <c r="C851" s="6"/>
      <c r="D851" s="18"/>
      <c r="E851" s="6"/>
      <c r="F851" s="5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>
      <c r="A852" s="5"/>
      <c r="B852" s="6"/>
      <c r="C852" s="6"/>
      <c r="D852" s="18"/>
      <c r="E852" s="6"/>
      <c r="F852" s="5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>
      <c r="A853" s="5"/>
      <c r="B853" s="6"/>
      <c r="C853" s="6"/>
      <c r="D853" s="18"/>
      <c r="E853" s="6"/>
      <c r="F853" s="5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>
      <c r="A854" s="5"/>
      <c r="B854" s="6"/>
      <c r="C854" s="6"/>
      <c r="D854" s="18"/>
      <c r="E854" s="6"/>
      <c r="F854" s="5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>
      <c r="A855" s="5"/>
      <c r="B855" s="6"/>
      <c r="C855" s="6"/>
      <c r="D855" s="18"/>
      <c r="E855" s="6"/>
      <c r="F855" s="5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>
      <c r="A856" s="5"/>
      <c r="B856" s="6"/>
      <c r="C856" s="6"/>
      <c r="D856" s="18"/>
      <c r="E856" s="6"/>
      <c r="F856" s="5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>
      <c r="A857" s="5"/>
      <c r="B857" s="6"/>
      <c r="C857" s="6"/>
      <c r="D857" s="18"/>
      <c r="E857" s="6"/>
      <c r="F857" s="5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>
      <c r="A858" s="5"/>
      <c r="B858" s="6"/>
      <c r="C858" s="6"/>
      <c r="D858" s="18"/>
      <c r="E858" s="6"/>
      <c r="F858" s="5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>
      <c r="A859" s="5"/>
      <c r="B859" s="6"/>
      <c r="C859" s="6"/>
      <c r="D859" s="18"/>
      <c r="E859" s="6"/>
      <c r="F859" s="5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>
      <c r="A860" s="5"/>
      <c r="B860" s="6"/>
      <c r="C860" s="6"/>
      <c r="D860" s="18"/>
      <c r="E860" s="6"/>
      <c r="F860" s="5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>
      <c r="A861" s="5"/>
      <c r="B861" s="6"/>
      <c r="C861" s="6"/>
      <c r="D861" s="18"/>
      <c r="E861" s="6"/>
      <c r="F861" s="5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>
      <c r="A862" s="5"/>
      <c r="B862" s="6"/>
      <c r="C862" s="6"/>
      <c r="D862" s="18"/>
      <c r="E862" s="6"/>
      <c r="F862" s="5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>
      <c r="A863" s="5"/>
      <c r="B863" s="6"/>
      <c r="C863" s="6"/>
      <c r="D863" s="18"/>
      <c r="E863" s="6"/>
      <c r="F863" s="5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>
      <c r="A864" s="5"/>
      <c r="B864" s="6"/>
      <c r="C864" s="6"/>
      <c r="D864" s="18"/>
      <c r="E864" s="6"/>
      <c r="F864" s="5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>
      <c r="A865" s="5"/>
      <c r="B865" s="6"/>
      <c r="C865" s="6"/>
      <c r="D865" s="18"/>
      <c r="E865" s="6"/>
      <c r="F865" s="5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>
      <c r="A866" s="5"/>
      <c r="B866" s="6"/>
      <c r="C866" s="6"/>
      <c r="D866" s="18"/>
      <c r="E866" s="6"/>
      <c r="F866" s="5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>
      <c r="A867" s="5"/>
      <c r="B867" s="6"/>
      <c r="C867" s="6"/>
      <c r="D867" s="18"/>
      <c r="E867" s="6"/>
      <c r="F867" s="5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>
      <c r="A868" s="5"/>
      <c r="B868" s="6"/>
      <c r="C868" s="6"/>
      <c r="D868" s="18"/>
      <c r="E868" s="6"/>
      <c r="F868" s="5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>
      <c r="A869" s="5"/>
      <c r="B869" s="6"/>
      <c r="C869" s="6"/>
      <c r="D869" s="18"/>
      <c r="E869" s="6"/>
      <c r="F869" s="5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>
      <c r="A870" s="5"/>
      <c r="B870" s="6"/>
      <c r="C870" s="6"/>
      <c r="D870" s="18"/>
      <c r="E870" s="6"/>
      <c r="F870" s="5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>
      <c r="A871" s="5"/>
      <c r="B871" s="6"/>
      <c r="C871" s="6"/>
      <c r="D871" s="18"/>
      <c r="E871" s="6"/>
      <c r="F871" s="5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>
      <c r="A872" s="5"/>
      <c r="B872" s="6"/>
      <c r="C872" s="6"/>
      <c r="D872" s="18"/>
      <c r="E872" s="6"/>
      <c r="F872" s="5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>
      <c r="A873" s="5"/>
      <c r="B873" s="6"/>
      <c r="C873" s="6"/>
      <c r="D873" s="18"/>
      <c r="E873" s="6"/>
      <c r="F873" s="5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>
      <c r="A874" s="5"/>
      <c r="B874" s="6"/>
      <c r="C874" s="6"/>
      <c r="D874" s="18"/>
      <c r="E874" s="6"/>
      <c r="F874" s="5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>
      <c r="A875" s="5"/>
      <c r="B875" s="6"/>
      <c r="C875" s="6"/>
      <c r="D875" s="18"/>
      <c r="E875" s="6"/>
      <c r="F875" s="5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>
      <c r="A876" s="5"/>
      <c r="B876" s="6"/>
      <c r="C876" s="6"/>
      <c r="D876" s="18"/>
      <c r="E876" s="6"/>
      <c r="F876" s="5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>
      <c r="A877" s="5"/>
      <c r="B877" s="6"/>
      <c r="C877" s="6"/>
      <c r="D877" s="18"/>
      <c r="E877" s="6"/>
      <c r="F877" s="5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>
      <c r="A878" s="5"/>
      <c r="B878" s="6"/>
      <c r="C878" s="6"/>
      <c r="D878" s="18"/>
      <c r="E878" s="6"/>
      <c r="F878" s="5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>
      <c r="A879" s="5"/>
      <c r="B879" s="6"/>
      <c r="C879" s="6"/>
      <c r="D879" s="18"/>
      <c r="E879" s="6"/>
      <c r="F879" s="5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>
      <c r="A880" s="5"/>
      <c r="B880" s="6"/>
      <c r="C880" s="6"/>
      <c r="D880" s="18"/>
      <c r="E880" s="6"/>
      <c r="F880" s="5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>
      <c r="A881" s="5"/>
      <c r="B881" s="6"/>
      <c r="C881" s="6"/>
      <c r="D881" s="18"/>
      <c r="E881" s="6"/>
      <c r="F881" s="5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>
      <c r="A882" s="5"/>
      <c r="B882" s="6"/>
      <c r="C882" s="6"/>
      <c r="D882" s="18"/>
      <c r="E882" s="6"/>
      <c r="F882" s="5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>
      <c r="A883" s="5"/>
      <c r="B883" s="6"/>
      <c r="C883" s="6"/>
      <c r="D883" s="18"/>
      <c r="E883" s="6"/>
      <c r="F883" s="5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>
      <c r="A884" s="5"/>
      <c r="B884" s="6"/>
      <c r="C884" s="6"/>
      <c r="D884" s="18"/>
      <c r="E884" s="6"/>
      <c r="F884" s="5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>
      <c r="A885" s="5"/>
      <c r="B885" s="6"/>
      <c r="C885" s="6"/>
      <c r="D885" s="18"/>
      <c r="E885" s="6"/>
      <c r="F885" s="5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>
      <c r="A886" s="5"/>
      <c r="B886" s="6"/>
      <c r="C886" s="6"/>
      <c r="D886" s="18"/>
      <c r="E886" s="6"/>
      <c r="F886" s="5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>
      <c r="A887" s="5"/>
      <c r="B887" s="6"/>
      <c r="C887" s="6"/>
      <c r="D887" s="18"/>
      <c r="E887" s="6"/>
      <c r="F887" s="5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>
      <c r="A888" s="5"/>
      <c r="B888" s="6"/>
      <c r="C888" s="6"/>
      <c r="D888" s="18"/>
      <c r="E888" s="6"/>
      <c r="F888" s="5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>
      <c r="A889" s="5"/>
      <c r="B889" s="6"/>
      <c r="C889" s="6"/>
      <c r="D889" s="18"/>
      <c r="E889" s="6"/>
      <c r="F889" s="5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>
      <c r="A890" s="5"/>
      <c r="B890" s="6"/>
      <c r="C890" s="6"/>
      <c r="D890" s="18"/>
      <c r="E890" s="6"/>
      <c r="F890" s="5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>
      <c r="A891" s="5"/>
      <c r="B891" s="6"/>
      <c r="C891" s="6"/>
      <c r="D891" s="18"/>
      <c r="E891" s="6"/>
      <c r="F891" s="5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>
      <c r="A892" s="5"/>
      <c r="B892" s="6"/>
      <c r="C892" s="6"/>
      <c r="D892" s="18"/>
      <c r="E892" s="6"/>
      <c r="F892" s="5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>
      <c r="A893" s="5"/>
      <c r="B893" s="6"/>
      <c r="C893" s="6"/>
      <c r="D893" s="18"/>
      <c r="E893" s="6"/>
      <c r="F893" s="5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>
      <c r="A894" s="5"/>
      <c r="B894" s="6"/>
      <c r="C894" s="6"/>
      <c r="D894" s="18"/>
      <c r="E894" s="6"/>
      <c r="F894" s="5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>
      <c r="A895" s="5"/>
      <c r="B895" s="6"/>
      <c r="C895" s="6"/>
      <c r="D895" s="18"/>
      <c r="E895" s="6"/>
      <c r="F895" s="5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>
      <c r="A896" s="5"/>
      <c r="B896" s="6"/>
      <c r="C896" s="6"/>
      <c r="D896" s="18"/>
      <c r="E896" s="6"/>
      <c r="F896" s="5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>
      <c r="A897" s="5"/>
      <c r="B897" s="6"/>
      <c r="C897" s="6"/>
      <c r="D897" s="18"/>
      <c r="E897" s="6"/>
      <c r="F897" s="5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>
      <c r="A898" s="5"/>
      <c r="B898" s="6"/>
      <c r="C898" s="6"/>
      <c r="D898" s="18"/>
      <c r="E898" s="6"/>
      <c r="F898" s="5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>
      <c r="A899" s="5"/>
      <c r="B899" s="6"/>
      <c r="C899" s="6"/>
      <c r="D899" s="18"/>
      <c r="E899" s="6"/>
      <c r="F899" s="5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>
      <c r="A900" s="5"/>
      <c r="B900" s="6"/>
      <c r="C900" s="6"/>
      <c r="D900" s="18"/>
      <c r="E900" s="6"/>
      <c r="F900" s="5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>
      <c r="A901" s="5"/>
      <c r="B901" s="6"/>
      <c r="C901" s="6"/>
      <c r="D901" s="18"/>
      <c r="E901" s="6"/>
      <c r="F901" s="5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>
      <c r="A902" s="5"/>
      <c r="B902" s="6"/>
      <c r="C902" s="6"/>
      <c r="D902" s="18"/>
      <c r="E902" s="6"/>
      <c r="F902" s="5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>
      <c r="A903" s="5"/>
      <c r="B903" s="6"/>
      <c r="C903" s="6"/>
      <c r="D903" s="18"/>
      <c r="E903" s="6"/>
      <c r="F903" s="5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>
      <c r="A904" s="5"/>
      <c r="B904" s="6"/>
      <c r="C904" s="6"/>
      <c r="D904" s="18"/>
      <c r="E904" s="6"/>
      <c r="F904" s="5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>
      <c r="A905" s="5"/>
      <c r="B905" s="6"/>
      <c r="C905" s="6"/>
      <c r="D905" s="18"/>
      <c r="E905" s="6"/>
      <c r="F905" s="5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>
      <c r="A906" s="5"/>
      <c r="B906" s="6"/>
      <c r="C906" s="6"/>
      <c r="D906" s="18"/>
      <c r="E906" s="6"/>
      <c r="F906" s="5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>
      <c r="A907" s="5"/>
      <c r="B907" s="6"/>
      <c r="C907" s="6"/>
      <c r="D907" s="18"/>
      <c r="E907" s="6"/>
      <c r="F907" s="5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>
      <c r="A908" s="5"/>
      <c r="B908" s="6"/>
      <c r="C908" s="6"/>
      <c r="D908" s="18"/>
      <c r="E908" s="6"/>
      <c r="F908" s="5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>
      <c r="A909" s="5"/>
      <c r="B909" s="6"/>
      <c r="C909" s="6"/>
      <c r="D909" s="18"/>
      <c r="E909" s="6"/>
      <c r="F909" s="5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>
      <c r="A910" s="5"/>
      <c r="B910" s="6"/>
      <c r="C910" s="6"/>
      <c r="D910" s="18"/>
      <c r="E910" s="6"/>
      <c r="F910" s="5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>
      <c r="A911" s="5"/>
      <c r="B911" s="6"/>
      <c r="C911" s="6"/>
      <c r="D911" s="18"/>
      <c r="E911" s="6"/>
      <c r="F911" s="5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>
      <c r="A912" s="5"/>
      <c r="B912" s="6"/>
      <c r="C912" s="6"/>
      <c r="D912" s="18"/>
      <c r="E912" s="6"/>
      <c r="F912" s="5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>
      <c r="A913" s="5"/>
      <c r="B913" s="6"/>
      <c r="C913" s="6"/>
      <c r="D913" s="18"/>
      <c r="E913" s="6"/>
      <c r="F913" s="5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>
      <c r="A914" s="5"/>
      <c r="B914" s="6"/>
      <c r="C914" s="6"/>
      <c r="D914" s="18"/>
      <c r="E914" s="6"/>
      <c r="F914" s="5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>
      <c r="A915" s="5"/>
      <c r="B915" s="6"/>
      <c r="C915" s="6"/>
      <c r="D915" s="18"/>
      <c r="E915" s="6"/>
      <c r="F915" s="5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>
      <c r="A916" s="5"/>
      <c r="B916" s="6"/>
      <c r="C916" s="6"/>
      <c r="D916" s="18"/>
      <c r="E916" s="6"/>
      <c r="F916" s="5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>
      <c r="A917" s="5"/>
      <c r="B917" s="6"/>
      <c r="C917" s="6"/>
      <c r="D917" s="18"/>
      <c r="E917" s="6"/>
      <c r="F917" s="5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>
      <c r="A918" s="5"/>
      <c r="B918" s="6"/>
      <c r="C918" s="6"/>
      <c r="D918" s="18"/>
      <c r="E918" s="6"/>
      <c r="F918" s="5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>
      <c r="A919" s="5"/>
      <c r="B919" s="6"/>
      <c r="C919" s="6"/>
      <c r="D919" s="18"/>
      <c r="E919" s="6"/>
      <c r="F919" s="5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>
      <c r="A920" s="5"/>
      <c r="B920" s="6"/>
      <c r="C920" s="6"/>
      <c r="D920" s="18"/>
      <c r="E920" s="6"/>
      <c r="F920" s="5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>
      <c r="A921" s="5"/>
      <c r="B921" s="6"/>
      <c r="C921" s="6"/>
      <c r="D921" s="18"/>
      <c r="E921" s="6"/>
      <c r="F921" s="5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>
      <c r="A922" s="5"/>
      <c r="B922" s="6"/>
      <c r="C922" s="6"/>
      <c r="D922" s="18"/>
      <c r="E922" s="6"/>
      <c r="F922" s="5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>
      <c r="A923" s="5"/>
      <c r="B923" s="6"/>
      <c r="C923" s="6"/>
      <c r="D923" s="18"/>
      <c r="E923" s="6"/>
      <c r="F923" s="5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>
      <c r="A924" s="5"/>
      <c r="B924" s="6"/>
      <c r="C924" s="6"/>
      <c r="D924" s="18"/>
      <c r="E924" s="6"/>
      <c r="F924" s="5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>
      <c r="A925" s="5"/>
      <c r="B925" s="6"/>
      <c r="C925" s="6"/>
      <c r="D925" s="18"/>
      <c r="E925" s="6"/>
      <c r="F925" s="5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>
      <c r="A926" s="5"/>
      <c r="B926" s="6"/>
      <c r="C926" s="6"/>
      <c r="D926" s="18"/>
      <c r="E926" s="6"/>
      <c r="F926" s="5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>
      <c r="A927" s="5"/>
      <c r="B927" s="6"/>
      <c r="C927" s="6"/>
      <c r="D927" s="18"/>
      <c r="E927" s="6"/>
      <c r="F927" s="5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>
      <c r="A928" s="5"/>
      <c r="B928" s="6"/>
      <c r="C928" s="6"/>
      <c r="D928" s="18"/>
      <c r="E928" s="6"/>
      <c r="F928" s="5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>
      <c r="A929" s="5"/>
      <c r="B929" s="6"/>
      <c r="C929" s="6"/>
      <c r="D929" s="18"/>
      <c r="E929" s="6"/>
      <c r="F929" s="5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>
      <c r="A930" s="5"/>
      <c r="B930" s="6"/>
      <c r="C930" s="6"/>
      <c r="D930" s="18"/>
      <c r="E930" s="6"/>
      <c r="F930" s="5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>
      <c r="A931" s="5"/>
      <c r="B931" s="6"/>
      <c r="C931" s="6"/>
      <c r="D931" s="18"/>
      <c r="E931" s="6"/>
      <c r="F931" s="5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>
      <c r="A932" s="5"/>
      <c r="B932" s="6"/>
      <c r="C932" s="6"/>
      <c r="D932" s="18"/>
      <c r="E932" s="6"/>
      <c r="F932" s="5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>
      <c r="A933" s="5"/>
      <c r="B933" s="6"/>
      <c r="C933" s="6"/>
      <c r="D933" s="18"/>
      <c r="E933" s="6"/>
      <c r="F933" s="5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>
      <c r="A934" s="5"/>
      <c r="B934" s="6"/>
      <c r="C934" s="6"/>
      <c r="D934" s="18"/>
      <c r="E934" s="6"/>
      <c r="F934" s="5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>
      <c r="A935" s="5"/>
      <c r="B935" s="6"/>
      <c r="C935" s="6"/>
      <c r="D935" s="18"/>
      <c r="E935" s="6"/>
      <c r="F935" s="5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>
      <c r="A936" s="5"/>
      <c r="B936" s="6"/>
      <c r="C936" s="6"/>
      <c r="D936" s="18"/>
      <c r="E936" s="6"/>
      <c r="F936" s="5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>
      <c r="A937" s="5"/>
      <c r="B937" s="6"/>
      <c r="C937" s="6"/>
      <c r="D937" s="18"/>
      <c r="E937" s="6"/>
      <c r="F937" s="5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>
      <c r="A938" s="5"/>
      <c r="B938" s="6"/>
      <c r="C938" s="6"/>
      <c r="D938" s="18"/>
      <c r="E938" s="6"/>
      <c r="F938" s="5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>
      <c r="A939" s="5"/>
      <c r="B939" s="6"/>
      <c r="C939" s="6"/>
      <c r="D939" s="18"/>
      <c r="E939" s="6"/>
      <c r="F939" s="5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>
      <c r="A940" s="5"/>
      <c r="B940" s="6"/>
      <c r="C940" s="6"/>
      <c r="D940" s="18"/>
      <c r="E940" s="6"/>
      <c r="F940" s="5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>
      <c r="A941" s="5"/>
      <c r="B941" s="6"/>
      <c r="C941" s="6"/>
      <c r="D941" s="18"/>
      <c r="E941" s="6"/>
      <c r="F941" s="5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>
      <c r="A942" s="5"/>
      <c r="B942" s="6"/>
      <c r="C942" s="6"/>
      <c r="D942" s="18"/>
      <c r="E942" s="6"/>
      <c r="F942" s="5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>
      <c r="A943" s="5"/>
      <c r="B943" s="6"/>
      <c r="C943" s="6"/>
      <c r="D943" s="18"/>
      <c r="E943" s="6"/>
      <c r="F943" s="5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>
      <c r="A944" s="5"/>
      <c r="B944" s="6"/>
      <c r="C944" s="6"/>
      <c r="D944" s="18"/>
      <c r="E944" s="6"/>
      <c r="F944" s="5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>
      <c r="A945" s="5"/>
      <c r="B945" s="6"/>
      <c r="C945" s="6"/>
      <c r="D945" s="18"/>
      <c r="E945" s="6"/>
      <c r="F945" s="5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>
      <c r="A946" s="5"/>
      <c r="B946" s="6"/>
      <c r="C946" s="6"/>
      <c r="D946" s="18"/>
      <c r="E946" s="6"/>
      <c r="F946" s="5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>
      <c r="A947" s="5"/>
      <c r="B947" s="6"/>
      <c r="C947" s="6"/>
      <c r="D947" s="18"/>
      <c r="E947" s="6"/>
      <c r="F947" s="5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>
      <c r="A948" s="5"/>
      <c r="B948" s="6"/>
      <c r="C948" s="6"/>
      <c r="D948" s="18"/>
      <c r="E948" s="6"/>
      <c r="F948" s="5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>
      <c r="A949" s="5"/>
      <c r="B949" s="6"/>
      <c r="C949" s="6"/>
      <c r="D949" s="18"/>
      <c r="E949" s="6"/>
      <c r="F949" s="5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>
      <c r="A950" s="5"/>
      <c r="B950" s="6"/>
      <c r="C950" s="6"/>
      <c r="D950" s="18"/>
      <c r="E950" s="6"/>
      <c r="F950" s="5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>
      <c r="A951" s="5"/>
      <c r="B951" s="6"/>
      <c r="C951" s="6"/>
      <c r="D951" s="18"/>
      <c r="E951" s="6"/>
      <c r="F951" s="5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>
      <c r="A952" s="5"/>
      <c r="B952" s="6"/>
      <c r="C952" s="6"/>
      <c r="D952" s="18"/>
      <c r="E952" s="6"/>
      <c r="F952" s="5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>
      <c r="A953" s="5"/>
      <c r="B953" s="6"/>
      <c r="C953" s="6"/>
      <c r="D953" s="18"/>
      <c r="E953" s="6"/>
      <c r="F953" s="5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>
      <c r="A954" s="5"/>
      <c r="B954" s="6"/>
      <c r="C954" s="6"/>
      <c r="D954" s="18"/>
      <c r="E954" s="6"/>
      <c r="F954" s="5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>
      <c r="A955" s="5"/>
      <c r="B955" s="6"/>
      <c r="C955" s="6"/>
      <c r="D955" s="18"/>
      <c r="E955" s="6"/>
      <c r="F955" s="5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>
      <c r="A956" s="5"/>
      <c r="B956" s="6"/>
      <c r="C956" s="6"/>
      <c r="D956" s="18"/>
      <c r="E956" s="6"/>
      <c r="F956" s="5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>
      <c r="A957" s="5"/>
      <c r="B957" s="6"/>
      <c r="C957" s="6"/>
      <c r="D957" s="18"/>
      <c r="E957" s="6"/>
      <c r="F957" s="5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>
      <c r="A958" s="5"/>
      <c r="B958" s="6"/>
      <c r="C958" s="6"/>
      <c r="D958" s="18"/>
      <c r="E958" s="6"/>
      <c r="F958" s="5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>
      <c r="A959" s="5"/>
      <c r="B959" s="6"/>
      <c r="C959" s="6"/>
      <c r="D959" s="18"/>
      <c r="E959" s="6"/>
      <c r="F959" s="5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>
      <c r="A960" s="5"/>
      <c r="B960" s="6"/>
      <c r="C960" s="6"/>
      <c r="D960" s="18"/>
      <c r="E960" s="6"/>
      <c r="F960" s="5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>
      <c r="A961" s="5"/>
      <c r="B961" s="6"/>
      <c r="C961" s="6"/>
      <c r="D961" s="18"/>
      <c r="E961" s="6"/>
      <c r="F961" s="5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>
      <c r="A962" s="5"/>
      <c r="B962" s="6"/>
      <c r="C962" s="6"/>
      <c r="D962" s="18"/>
      <c r="E962" s="6"/>
      <c r="F962" s="5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>
      <c r="A963" s="5"/>
      <c r="B963" s="6"/>
      <c r="C963" s="6"/>
      <c r="D963" s="18"/>
      <c r="E963" s="6"/>
      <c r="F963" s="5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>
      <c r="A964" s="5"/>
      <c r="B964" s="6"/>
      <c r="C964" s="6"/>
      <c r="D964" s="18"/>
      <c r="E964" s="6"/>
      <c r="F964" s="5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>
      <c r="A965" s="5"/>
      <c r="B965" s="6"/>
      <c r="C965" s="6"/>
      <c r="D965" s="18"/>
      <c r="E965" s="6"/>
      <c r="F965" s="5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</sheetData>
  <mergeCells count="4">
    <mergeCell ref="A116:C116"/>
    <mergeCell ref="E116:G116"/>
    <mergeCell ref="A1:G1"/>
    <mergeCell ref="A2:G2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8925-1C7E-42A4-AA6A-A1FAFD274CDF}">
  <sheetPr>
    <outlinePr summaryBelow="0" summaryRight="0"/>
    <pageSetUpPr fitToPage="1"/>
  </sheetPr>
  <dimension ref="A1:W99"/>
  <sheetViews>
    <sheetView view="pageBreakPreview" topLeftCell="A85" zoomScaleNormal="100" zoomScaleSheetLayoutView="100" workbookViewId="0">
      <selection activeCell="U16" sqref="U16"/>
    </sheetView>
  </sheetViews>
  <sheetFormatPr defaultColWidth="12.5703125" defaultRowHeight="15.75" customHeight="1"/>
  <cols>
    <col min="1" max="1" width="5.140625" style="63" customWidth="1"/>
    <col min="2" max="2" width="15" style="63" customWidth="1"/>
    <col min="3" max="3" width="21.7109375" style="63" customWidth="1"/>
    <col min="4" max="4" width="8" style="63" customWidth="1"/>
    <col min="5" max="5" width="9.5703125" style="63" customWidth="1"/>
    <col min="6" max="6" width="7.140625" style="63" customWidth="1"/>
    <col min="7" max="7" width="8.140625" style="63" customWidth="1"/>
    <col min="8" max="8" width="8.7109375" style="63" customWidth="1"/>
    <col min="9" max="9" width="32.28515625" style="63" customWidth="1"/>
    <col min="10" max="10" width="31.5703125" style="63" customWidth="1"/>
    <col min="11" max="11" width="22.5703125" style="63" customWidth="1"/>
    <col min="12" max="12" width="7.140625" style="63" customWidth="1"/>
    <col min="13" max="13" width="6.140625" style="63" customWidth="1"/>
    <col min="14" max="14" width="16.140625" style="63" customWidth="1"/>
    <col min="15" max="15" width="6.28515625" style="63" customWidth="1"/>
    <col min="16" max="16" width="25.7109375" style="63" hidden="1" customWidth="1"/>
    <col min="17" max="17" width="12.5703125" style="63" hidden="1" customWidth="1"/>
    <col min="18" max="18" width="12.5703125" style="63" customWidth="1"/>
    <col min="19" max="16384" width="12.5703125" style="63"/>
  </cols>
  <sheetData>
    <row r="1" spans="1:23" ht="30" customHeight="1">
      <c r="A1" s="59" t="s">
        <v>77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  <c r="Q1" s="62"/>
      <c r="R1" s="62"/>
      <c r="S1" s="62"/>
      <c r="T1" s="62"/>
      <c r="U1" s="62"/>
      <c r="V1" s="62"/>
      <c r="W1" s="62"/>
    </row>
    <row r="2" spans="1:23" ht="30" customHeight="1" thickBot="1">
      <c r="A2" s="64" t="s">
        <v>418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2"/>
      <c r="R2" s="62"/>
      <c r="S2" s="62"/>
      <c r="T2" s="62"/>
      <c r="U2" s="62"/>
      <c r="V2" s="62"/>
      <c r="W2" s="62"/>
    </row>
    <row r="3" spans="1:23" ht="12.75">
      <c r="A3" s="67" t="s">
        <v>1</v>
      </c>
      <c r="B3" s="68" t="s">
        <v>2</v>
      </c>
      <c r="C3" s="69" t="s">
        <v>419</v>
      </c>
      <c r="D3" s="69" t="s">
        <v>41</v>
      </c>
      <c r="E3" s="70" t="s">
        <v>42</v>
      </c>
      <c r="F3" s="70" t="s">
        <v>43</v>
      </c>
      <c r="G3" s="70" t="s">
        <v>44</v>
      </c>
      <c r="H3" s="70" t="s">
        <v>45</v>
      </c>
      <c r="I3" s="68" t="s">
        <v>5</v>
      </c>
      <c r="J3" s="68" t="s">
        <v>6</v>
      </c>
      <c r="K3" s="68" t="s">
        <v>19</v>
      </c>
      <c r="L3" s="71" t="s">
        <v>20</v>
      </c>
      <c r="M3" s="68" t="s">
        <v>21</v>
      </c>
      <c r="N3" s="72" t="s">
        <v>420</v>
      </c>
      <c r="O3" s="73" t="s">
        <v>7</v>
      </c>
      <c r="P3" s="74"/>
      <c r="Q3" s="62"/>
      <c r="R3" s="62"/>
      <c r="S3" s="62"/>
      <c r="T3" s="62"/>
      <c r="U3" s="62"/>
      <c r="V3" s="62"/>
      <c r="W3" s="62"/>
    </row>
    <row r="4" spans="1:23" ht="13.5" thickBot="1">
      <c r="A4" s="75"/>
      <c r="B4" s="76"/>
      <c r="C4" s="76"/>
      <c r="D4" s="76"/>
      <c r="E4" s="77"/>
      <c r="F4" s="77"/>
      <c r="G4" s="77"/>
      <c r="H4" s="77"/>
      <c r="I4" s="76"/>
      <c r="J4" s="76"/>
      <c r="K4" s="76"/>
      <c r="L4" s="78"/>
      <c r="M4" s="76"/>
      <c r="N4" s="76"/>
      <c r="O4" s="79"/>
      <c r="P4" s="80"/>
      <c r="Q4" s="62"/>
      <c r="R4" s="62"/>
      <c r="S4" s="62"/>
      <c r="T4" s="62"/>
      <c r="U4" s="62"/>
      <c r="V4" s="62"/>
      <c r="W4" s="62"/>
    </row>
    <row r="5" spans="1:23" ht="24.75" customHeight="1" thickTop="1">
      <c r="A5" s="81">
        <v>1</v>
      </c>
      <c r="B5" s="82">
        <v>45992</v>
      </c>
      <c r="C5" s="83" t="s">
        <v>22</v>
      </c>
      <c r="D5" s="83" t="s">
        <v>54</v>
      </c>
      <c r="E5" s="83" t="s">
        <v>55</v>
      </c>
      <c r="F5" s="83" t="s">
        <v>10</v>
      </c>
      <c r="G5" s="83" t="s">
        <v>9</v>
      </c>
      <c r="H5" s="83" t="s">
        <v>9</v>
      </c>
      <c r="I5" s="84" t="str">
        <f>IF(ISNUMBER(FIND(" 외", P5)), LEFT(P5,1) &amp; REPT("*", FIND(" 외", P5)-2) &amp; MID(P5, FIND(" 외", P5), 100), IF(ISNUMBER(FIND(" ", P5)), LEFT(P5,1) &amp; REPT("*", FIND(" ", P5)-2) &amp; " " &amp; REPT("*", LEN(P5)-FIND(" ", P5)), LEFT(P5,1) &amp; REPT("*", LEN(P5)-1)))</f>
        <v>감***** ***</v>
      </c>
      <c r="J5" s="83" t="str">
        <f>Q5&amp;"후원 "&amp;K5</f>
        <v>정기후원 빵</v>
      </c>
      <c r="K5" s="83" t="s">
        <v>23</v>
      </c>
      <c r="L5" s="83">
        <v>115</v>
      </c>
      <c r="M5" s="83" t="s">
        <v>57</v>
      </c>
      <c r="N5" s="85">
        <v>544182</v>
      </c>
      <c r="O5" s="86"/>
      <c r="P5" s="87" t="s">
        <v>421</v>
      </c>
      <c r="Q5" s="88" t="s">
        <v>52</v>
      </c>
      <c r="R5" s="62"/>
      <c r="S5" s="62"/>
      <c r="T5" s="62"/>
      <c r="U5" s="62"/>
      <c r="V5" s="62"/>
      <c r="W5" s="62"/>
    </row>
    <row r="6" spans="1:23" ht="24.75" customHeight="1">
      <c r="A6" s="81">
        <v>2</v>
      </c>
      <c r="B6" s="82">
        <v>45992</v>
      </c>
      <c r="C6" s="83" t="s">
        <v>22</v>
      </c>
      <c r="D6" s="83" t="s">
        <v>54</v>
      </c>
      <c r="E6" s="83" t="s">
        <v>55</v>
      </c>
      <c r="F6" s="83" t="s">
        <v>10</v>
      </c>
      <c r="G6" s="83" t="s">
        <v>9</v>
      </c>
      <c r="H6" s="83" t="s">
        <v>9</v>
      </c>
      <c r="I6" s="84" t="str">
        <f t="shared" ref="I6:I69" si="0">IF(ISNUMBER(FIND(" 외", P6)), LEFT(P6,1) &amp; REPT("*", FIND(" 외", P6)-2) &amp; MID(P6, FIND(" 외", P6), 100), IF(ISNUMBER(FIND(" ", P6)), LEFT(P6,1) &amp; REPT("*", FIND(" ", P6)-2) &amp; " " &amp; REPT("*", LEN(P6)-FIND(" ", P6)), LEFT(P6,1) &amp; REPT("*", LEN(P6)-1)))</f>
        <v>달*** ***</v>
      </c>
      <c r="J6" s="83" t="str">
        <f t="shared" ref="J6:J98" si="1">Q6&amp;"후원 "&amp;K6</f>
        <v>정기후원 빵</v>
      </c>
      <c r="K6" s="83" t="s">
        <v>23</v>
      </c>
      <c r="L6" s="83">
        <v>44</v>
      </c>
      <c r="M6" s="83" t="s">
        <v>57</v>
      </c>
      <c r="N6" s="85">
        <v>250827</v>
      </c>
      <c r="O6" s="86"/>
      <c r="P6" s="87" t="s">
        <v>26</v>
      </c>
      <c r="Q6" s="88" t="s">
        <v>52</v>
      </c>
      <c r="R6" s="62"/>
      <c r="S6" s="62"/>
      <c r="T6" s="62"/>
      <c r="U6" s="62"/>
      <c r="V6" s="62"/>
      <c r="W6" s="62"/>
    </row>
    <row r="7" spans="1:23" ht="24.75" customHeight="1">
      <c r="A7" s="81">
        <v>3</v>
      </c>
      <c r="B7" s="82">
        <v>45993</v>
      </c>
      <c r="C7" s="83" t="s">
        <v>22</v>
      </c>
      <c r="D7" s="83" t="s">
        <v>54</v>
      </c>
      <c r="E7" s="83" t="s">
        <v>55</v>
      </c>
      <c r="F7" s="83" t="s">
        <v>10</v>
      </c>
      <c r="G7" s="83" t="s">
        <v>9</v>
      </c>
      <c r="H7" s="83" t="s">
        <v>9</v>
      </c>
      <c r="I7" s="84" t="str">
        <f t="shared" si="0"/>
        <v>파**** *****</v>
      </c>
      <c r="J7" s="83" t="str">
        <f t="shared" si="1"/>
        <v>정기후원 빵</v>
      </c>
      <c r="K7" s="83" t="s">
        <v>23</v>
      </c>
      <c r="L7" s="83">
        <v>14</v>
      </c>
      <c r="M7" s="83" t="s">
        <v>57</v>
      </c>
      <c r="N7" s="85">
        <v>49455</v>
      </c>
      <c r="O7" s="86"/>
      <c r="P7" s="87" t="s">
        <v>25</v>
      </c>
      <c r="Q7" s="88" t="s">
        <v>52</v>
      </c>
      <c r="R7" s="62"/>
      <c r="S7" s="62"/>
      <c r="T7" s="62"/>
      <c r="U7" s="62"/>
      <c r="V7" s="62"/>
      <c r="W7" s="62"/>
    </row>
    <row r="8" spans="1:23" ht="24.75" customHeight="1">
      <c r="A8" s="81">
        <v>4</v>
      </c>
      <c r="B8" s="82">
        <v>45993</v>
      </c>
      <c r="C8" s="83" t="s">
        <v>22</v>
      </c>
      <c r="D8" s="83" t="s">
        <v>54</v>
      </c>
      <c r="E8" s="83" t="s">
        <v>55</v>
      </c>
      <c r="F8" s="83" t="s">
        <v>10</v>
      </c>
      <c r="G8" s="83" t="s">
        <v>9</v>
      </c>
      <c r="H8" s="83" t="s">
        <v>9</v>
      </c>
      <c r="I8" s="84" t="str">
        <f t="shared" si="0"/>
        <v>달*** ***</v>
      </c>
      <c r="J8" s="83" t="str">
        <f t="shared" si="1"/>
        <v>정기후원 빵</v>
      </c>
      <c r="K8" s="83" t="s">
        <v>23</v>
      </c>
      <c r="L8" s="83">
        <v>22</v>
      </c>
      <c r="M8" s="83" t="s">
        <v>57</v>
      </c>
      <c r="N8" s="85">
        <v>124552</v>
      </c>
      <c r="O8" s="86"/>
      <c r="P8" s="87" t="s">
        <v>26</v>
      </c>
      <c r="Q8" s="88" t="s">
        <v>52</v>
      </c>
      <c r="R8" s="62"/>
      <c r="S8" s="62"/>
      <c r="T8" s="62"/>
      <c r="U8" s="62"/>
      <c r="V8" s="62"/>
      <c r="W8" s="62"/>
    </row>
    <row r="9" spans="1:23" ht="24.75" customHeight="1">
      <c r="A9" s="81">
        <v>5</v>
      </c>
      <c r="B9" s="82">
        <v>45993</v>
      </c>
      <c r="C9" s="83" t="s">
        <v>22</v>
      </c>
      <c r="D9" s="83" t="s">
        <v>54</v>
      </c>
      <c r="E9" s="83" t="s">
        <v>55</v>
      </c>
      <c r="F9" s="83" t="s">
        <v>10</v>
      </c>
      <c r="G9" s="83" t="s">
        <v>9</v>
      </c>
      <c r="H9" s="83" t="s">
        <v>9</v>
      </c>
      <c r="I9" s="84" t="str">
        <f t="shared" si="0"/>
        <v>해***</v>
      </c>
      <c r="J9" s="83" t="str">
        <f t="shared" si="1"/>
        <v>비정기후원 귤</v>
      </c>
      <c r="K9" s="83" t="s">
        <v>422</v>
      </c>
      <c r="L9" s="83">
        <v>100</v>
      </c>
      <c r="M9" s="83" t="s">
        <v>423</v>
      </c>
      <c r="N9" s="85">
        <v>1600000</v>
      </c>
      <c r="O9" s="86"/>
      <c r="P9" s="87" t="s">
        <v>424</v>
      </c>
      <c r="Q9" s="88" t="s">
        <v>425</v>
      </c>
      <c r="R9" s="62"/>
      <c r="S9" s="62"/>
      <c r="T9" s="62"/>
      <c r="U9" s="62"/>
      <c r="V9" s="62"/>
      <c r="W9" s="62"/>
    </row>
    <row r="10" spans="1:23" ht="24.75" customHeight="1">
      <c r="A10" s="81">
        <v>6</v>
      </c>
      <c r="B10" s="82">
        <v>45994</v>
      </c>
      <c r="C10" s="83" t="s">
        <v>22</v>
      </c>
      <c r="D10" s="83" t="s">
        <v>54</v>
      </c>
      <c r="E10" s="83" t="s">
        <v>55</v>
      </c>
      <c r="F10" s="83" t="s">
        <v>10</v>
      </c>
      <c r="G10" s="83" t="s">
        <v>9</v>
      </c>
      <c r="H10" s="83" t="s">
        <v>9</v>
      </c>
      <c r="I10" s="84" t="str">
        <f t="shared" si="0"/>
        <v>더***</v>
      </c>
      <c r="J10" s="83" t="str">
        <f t="shared" si="1"/>
        <v>정기후원 빵</v>
      </c>
      <c r="K10" s="83" t="s">
        <v>23</v>
      </c>
      <c r="L10" s="83">
        <v>8</v>
      </c>
      <c r="M10" s="83" t="s">
        <v>57</v>
      </c>
      <c r="N10" s="85">
        <v>51818</v>
      </c>
      <c r="O10" s="86"/>
      <c r="P10" s="87" t="s">
        <v>426</v>
      </c>
      <c r="Q10" s="88" t="s">
        <v>52</v>
      </c>
      <c r="R10" s="62"/>
      <c r="S10" s="62"/>
      <c r="T10" s="62"/>
      <c r="U10" s="62"/>
      <c r="V10" s="62"/>
      <c r="W10" s="62"/>
    </row>
    <row r="11" spans="1:23" ht="24.75" customHeight="1">
      <c r="A11" s="81">
        <v>7</v>
      </c>
      <c r="B11" s="82">
        <v>45994</v>
      </c>
      <c r="C11" s="83" t="s">
        <v>22</v>
      </c>
      <c r="D11" s="83" t="s">
        <v>54</v>
      </c>
      <c r="E11" s="83" t="s">
        <v>55</v>
      </c>
      <c r="F11" s="83" t="s">
        <v>10</v>
      </c>
      <c r="G11" s="83" t="s">
        <v>9</v>
      </c>
      <c r="H11" s="83" t="s">
        <v>9</v>
      </c>
      <c r="I11" s="84" t="str">
        <f t="shared" si="0"/>
        <v>감***** ***</v>
      </c>
      <c r="J11" s="83" t="str">
        <f t="shared" si="1"/>
        <v>정기후원 빵</v>
      </c>
      <c r="K11" s="83" t="s">
        <v>23</v>
      </c>
      <c r="L11" s="83">
        <v>53</v>
      </c>
      <c r="M11" s="83" t="s">
        <v>57</v>
      </c>
      <c r="N11" s="85">
        <v>262091</v>
      </c>
      <c r="O11" s="86"/>
      <c r="P11" s="87" t="s">
        <v>421</v>
      </c>
      <c r="Q11" s="88" t="s">
        <v>52</v>
      </c>
      <c r="R11" s="62"/>
      <c r="S11" s="62"/>
      <c r="T11" s="62"/>
      <c r="U11" s="62"/>
      <c r="V11" s="62"/>
      <c r="W11" s="62"/>
    </row>
    <row r="12" spans="1:23" ht="24.75" customHeight="1">
      <c r="A12" s="81">
        <v>8</v>
      </c>
      <c r="B12" s="82">
        <v>45994</v>
      </c>
      <c r="C12" s="83" t="s">
        <v>22</v>
      </c>
      <c r="D12" s="83" t="s">
        <v>54</v>
      </c>
      <c r="E12" s="83" t="s">
        <v>55</v>
      </c>
      <c r="F12" s="83" t="s">
        <v>10</v>
      </c>
      <c r="G12" s="83" t="s">
        <v>9</v>
      </c>
      <c r="H12" s="83" t="s">
        <v>9</v>
      </c>
      <c r="I12" s="84" t="str">
        <f t="shared" si="0"/>
        <v>달*** ***</v>
      </c>
      <c r="J12" s="83" t="str">
        <f t="shared" si="1"/>
        <v>정기후원 빵</v>
      </c>
      <c r="K12" s="83" t="s">
        <v>23</v>
      </c>
      <c r="L12" s="83">
        <v>22</v>
      </c>
      <c r="M12" s="83" t="s">
        <v>57</v>
      </c>
      <c r="N12" s="85">
        <v>131370</v>
      </c>
      <c r="O12" s="86"/>
      <c r="P12" s="87" t="s">
        <v>26</v>
      </c>
      <c r="Q12" s="88" t="s">
        <v>52</v>
      </c>
      <c r="R12" s="62"/>
      <c r="S12" s="62"/>
      <c r="T12" s="62"/>
      <c r="U12" s="62"/>
      <c r="V12" s="62"/>
      <c r="W12" s="62"/>
    </row>
    <row r="13" spans="1:23" ht="24.75" customHeight="1">
      <c r="A13" s="81">
        <v>9</v>
      </c>
      <c r="B13" s="82">
        <v>45995</v>
      </c>
      <c r="C13" s="83" t="s">
        <v>22</v>
      </c>
      <c r="D13" s="83" t="s">
        <v>54</v>
      </c>
      <c r="E13" s="83" t="s">
        <v>55</v>
      </c>
      <c r="F13" s="83" t="s">
        <v>10</v>
      </c>
      <c r="G13" s="83" t="s">
        <v>9</v>
      </c>
      <c r="H13" s="83" t="s">
        <v>9</v>
      </c>
      <c r="I13" s="84" t="str">
        <f t="shared" si="0"/>
        <v>밀**********</v>
      </c>
      <c r="J13" s="83" t="str">
        <f t="shared" si="1"/>
        <v>정기후원 도시락</v>
      </c>
      <c r="K13" s="83" t="s">
        <v>31</v>
      </c>
      <c r="L13" s="83">
        <v>25</v>
      </c>
      <c r="M13" s="83" t="s">
        <v>57</v>
      </c>
      <c r="N13" s="85">
        <v>272728</v>
      </c>
      <c r="O13" s="86"/>
      <c r="P13" s="87" t="s">
        <v>58</v>
      </c>
      <c r="Q13" s="88" t="s">
        <v>52</v>
      </c>
      <c r="R13" s="62"/>
      <c r="S13" s="62"/>
      <c r="T13" s="62"/>
      <c r="U13" s="62"/>
      <c r="V13" s="62"/>
      <c r="W13" s="62"/>
    </row>
    <row r="14" spans="1:23" ht="24.75" customHeight="1">
      <c r="A14" s="81">
        <v>10</v>
      </c>
      <c r="B14" s="82">
        <v>45995</v>
      </c>
      <c r="C14" s="83" t="s">
        <v>22</v>
      </c>
      <c r="D14" s="83" t="s">
        <v>54</v>
      </c>
      <c r="E14" s="83" t="s">
        <v>55</v>
      </c>
      <c r="F14" s="83" t="s">
        <v>10</v>
      </c>
      <c r="G14" s="83" t="s">
        <v>9</v>
      </c>
      <c r="H14" s="83" t="s">
        <v>9</v>
      </c>
      <c r="I14" s="84" t="str">
        <f t="shared" si="0"/>
        <v>달*** ***</v>
      </c>
      <c r="J14" s="83" t="str">
        <f t="shared" si="1"/>
        <v>정기후원 빵</v>
      </c>
      <c r="K14" s="83" t="s">
        <v>23</v>
      </c>
      <c r="L14" s="83">
        <v>27</v>
      </c>
      <c r="M14" s="83" t="s">
        <v>57</v>
      </c>
      <c r="N14" s="85">
        <v>159372</v>
      </c>
      <c r="O14" s="86"/>
      <c r="P14" s="87" t="s">
        <v>26</v>
      </c>
      <c r="Q14" s="88" t="s">
        <v>52</v>
      </c>
      <c r="R14" s="62"/>
      <c r="S14" s="62"/>
      <c r="T14" s="62"/>
      <c r="U14" s="62"/>
      <c r="V14" s="62"/>
      <c r="W14" s="62"/>
    </row>
    <row r="15" spans="1:23" ht="24.75" customHeight="1">
      <c r="A15" s="81">
        <v>11</v>
      </c>
      <c r="B15" s="82">
        <v>45995</v>
      </c>
      <c r="C15" s="83" t="s">
        <v>22</v>
      </c>
      <c r="D15" s="83" t="s">
        <v>54</v>
      </c>
      <c r="E15" s="83" t="s">
        <v>55</v>
      </c>
      <c r="F15" s="83" t="s">
        <v>10</v>
      </c>
      <c r="G15" s="83" t="s">
        <v>9</v>
      </c>
      <c r="H15" s="83" t="s">
        <v>9</v>
      </c>
      <c r="I15" s="84" t="str">
        <f t="shared" si="0"/>
        <v>박*****</v>
      </c>
      <c r="J15" s="83" t="str">
        <f t="shared" si="1"/>
        <v>정기후원 빵</v>
      </c>
      <c r="K15" s="83" t="s">
        <v>23</v>
      </c>
      <c r="L15" s="83">
        <v>35</v>
      </c>
      <c r="M15" s="83" t="s">
        <v>57</v>
      </c>
      <c r="N15" s="85">
        <v>120916</v>
      </c>
      <c r="O15" s="86"/>
      <c r="P15" s="87" t="s">
        <v>24</v>
      </c>
      <c r="Q15" s="88" t="s">
        <v>52</v>
      </c>
      <c r="R15" s="62"/>
      <c r="S15" s="62"/>
      <c r="T15" s="62"/>
      <c r="U15" s="62"/>
      <c r="V15" s="62"/>
      <c r="W15" s="62"/>
    </row>
    <row r="16" spans="1:23" ht="24.75" customHeight="1">
      <c r="A16" s="81">
        <v>12</v>
      </c>
      <c r="B16" s="82">
        <v>45995</v>
      </c>
      <c r="C16" s="83" t="s">
        <v>22</v>
      </c>
      <c r="D16" s="83" t="s">
        <v>54</v>
      </c>
      <c r="E16" s="83" t="s">
        <v>55</v>
      </c>
      <c r="F16" s="83" t="s">
        <v>10</v>
      </c>
      <c r="G16" s="83" t="s">
        <v>9</v>
      </c>
      <c r="H16" s="83" t="s">
        <v>9</v>
      </c>
      <c r="I16" s="84" t="str">
        <f t="shared" si="0"/>
        <v>감***** ***</v>
      </c>
      <c r="J16" s="83" t="str">
        <f t="shared" si="1"/>
        <v>정기후원 빵</v>
      </c>
      <c r="K16" s="83" t="s">
        <v>23</v>
      </c>
      <c r="L16" s="83">
        <v>18</v>
      </c>
      <c r="M16" s="83" t="s">
        <v>57</v>
      </c>
      <c r="N16" s="85">
        <v>81273</v>
      </c>
      <c r="O16" s="86"/>
      <c r="P16" s="87" t="s">
        <v>421</v>
      </c>
      <c r="Q16" s="88" t="s">
        <v>52</v>
      </c>
      <c r="R16" s="62"/>
      <c r="S16" s="62"/>
      <c r="T16" s="62"/>
      <c r="U16" s="62"/>
      <c r="V16" s="62"/>
      <c r="W16" s="62"/>
    </row>
    <row r="17" spans="1:23" ht="24.75" customHeight="1">
      <c r="A17" s="81">
        <v>13</v>
      </c>
      <c r="B17" s="82">
        <v>45995</v>
      </c>
      <c r="C17" s="83" t="s">
        <v>22</v>
      </c>
      <c r="D17" s="83" t="s">
        <v>54</v>
      </c>
      <c r="E17" s="83" t="s">
        <v>55</v>
      </c>
      <c r="F17" s="83" t="s">
        <v>10</v>
      </c>
      <c r="G17" s="83" t="s">
        <v>9</v>
      </c>
      <c r="H17" s="83" t="s">
        <v>9</v>
      </c>
      <c r="I17" s="84" t="str">
        <f t="shared" si="0"/>
        <v>파**** *****</v>
      </c>
      <c r="J17" s="83" t="str">
        <f t="shared" si="1"/>
        <v>정기후원 빵</v>
      </c>
      <c r="K17" s="83" t="s">
        <v>23</v>
      </c>
      <c r="L17" s="83">
        <v>26</v>
      </c>
      <c r="M17" s="83" t="s">
        <v>57</v>
      </c>
      <c r="N17" s="85">
        <v>84227</v>
      </c>
      <c r="O17" s="86"/>
      <c r="P17" s="87" t="s">
        <v>25</v>
      </c>
      <c r="Q17" s="88" t="s">
        <v>52</v>
      </c>
      <c r="R17" s="62"/>
      <c r="S17" s="62"/>
      <c r="T17" s="62"/>
      <c r="U17" s="62"/>
      <c r="V17" s="62"/>
      <c r="W17" s="62"/>
    </row>
    <row r="18" spans="1:23" ht="24.75" customHeight="1">
      <c r="A18" s="81">
        <v>14</v>
      </c>
      <c r="B18" s="82">
        <v>45995</v>
      </c>
      <c r="C18" s="83" t="s">
        <v>427</v>
      </c>
      <c r="D18" s="83" t="s">
        <v>54</v>
      </c>
      <c r="E18" s="89" t="s">
        <v>428</v>
      </c>
      <c r="F18" s="83" t="s">
        <v>10</v>
      </c>
      <c r="G18" s="83" t="s">
        <v>9</v>
      </c>
      <c r="H18" s="83" t="s">
        <v>9</v>
      </c>
      <c r="I18" s="84" t="str">
        <f t="shared" si="0"/>
        <v>경********</v>
      </c>
      <c r="J18" s="83" t="str">
        <f t="shared" si="1"/>
        <v>비정기후원 김장김치</v>
      </c>
      <c r="K18" s="83" t="s">
        <v>429</v>
      </c>
      <c r="L18" s="83">
        <v>25</v>
      </c>
      <c r="M18" s="83" t="s">
        <v>57</v>
      </c>
      <c r="N18" s="85">
        <v>1</v>
      </c>
      <c r="O18" s="86"/>
      <c r="P18" s="87" t="s">
        <v>430</v>
      </c>
      <c r="Q18" s="88" t="s">
        <v>425</v>
      </c>
      <c r="R18" s="62"/>
      <c r="S18" s="62"/>
      <c r="T18" s="62"/>
      <c r="U18" s="62"/>
      <c r="V18" s="62"/>
      <c r="W18" s="62"/>
    </row>
    <row r="19" spans="1:23" ht="24.75" customHeight="1">
      <c r="A19" s="81">
        <v>15</v>
      </c>
      <c r="B19" s="82">
        <v>45995</v>
      </c>
      <c r="C19" s="83" t="s">
        <v>22</v>
      </c>
      <c r="D19" s="83" t="s">
        <v>431</v>
      </c>
      <c r="E19" s="83" t="s">
        <v>428</v>
      </c>
      <c r="F19" s="83" t="s">
        <v>10</v>
      </c>
      <c r="G19" s="83" t="s">
        <v>9</v>
      </c>
      <c r="H19" s="83" t="s">
        <v>9</v>
      </c>
      <c r="I19" s="84" t="str">
        <f t="shared" si="0"/>
        <v>오**</v>
      </c>
      <c r="J19" s="83" t="str">
        <f t="shared" si="1"/>
        <v>비정기후원 수제수세미</v>
      </c>
      <c r="K19" s="83" t="s">
        <v>432</v>
      </c>
      <c r="L19" s="83">
        <v>150</v>
      </c>
      <c r="M19" s="83" t="s">
        <v>57</v>
      </c>
      <c r="N19" s="85">
        <v>225000</v>
      </c>
      <c r="O19" s="86"/>
      <c r="P19" s="87" t="s">
        <v>433</v>
      </c>
      <c r="Q19" s="88" t="s">
        <v>425</v>
      </c>
      <c r="R19" s="62"/>
      <c r="S19" s="62"/>
      <c r="T19" s="62"/>
      <c r="U19" s="62"/>
      <c r="V19" s="62"/>
      <c r="W19" s="62"/>
    </row>
    <row r="20" spans="1:23" ht="24.75" customHeight="1">
      <c r="A20" s="81">
        <v>16</v>
      </c>
      <c r="B20" s="82">
        <v>45996</v>
      </c>
      <c r="C20" s="83" t="s">
        <v>22</v>
      </c>
      <c r="D20" s="83" t="s">
        <v>54</v>
      </c>
      <c r="E20" s="83" t="s">
        <v>55</v>
      </c>
      <c r="F20" s="83" t="s">
        <v>10</v>
      </c>
      <c r="G20" s="83" t="s">
        <v>9</v>
      </c>
      <c r="H20" s="83" t="s">
        <v>9</v>
      </c>
      <c r="I20" s="84" t="str">
        <f t="shared" si="0"/>
        <v>감***** ***</v>
      </c>
      <c r="J20" s="83" t="str">
        <f t="shared" si="1"/>
        <v>정기후원 빵</v>
      </c>
      <c r="K20" s="83" t="s">
        <v>23</v>
      </c>
      <c r="L20" s="83">
        <v>27</v>
      </c>
      <c r="M20" s="83" t="s">
        <v>57</v>
      </c>
      <c r="N20" s="85">
        <v>124000</v>
      </c>
      <c r="O20" s="86"/>
      <c r="P20" s="87" t="s">
        <v>421</v>
      </c>
      <c r="Q20" s="88" t="s">
        <v>52</v>
      </c>
      <c r="R20" s="62"/>
      <c r="S20" s="62"/>
      <c r="T20" s="62"/>
      <c r="U20" s="62"/>
      <c r="V20" s="62"/>
      <c r="W20" s="62"/>
    </row>
    <row r="21" spans="1:23" ht="24.75" customHeight="1">
      <c r="A21" s="81">
        <v>17</v>
      </c>
      <c r="B21" s="82">
        <v>45996</v>
      </c>
      <c r="C21" s="83" t="s">
        <v>22</v>
      </c>
      <c r="D21" s="83" t="s">
        <v>54</v>
      </c>
      <c r="E21" s="83" t="s">
        <v>55</v>
      </c>
      <c r="F21" s="83" t="s">
        <v>10</v>
      </c>
      <c r="G21" s="83" t="s">
        <v>9</v>
      </c>
      <c r="H21" s="83" t="s">
        <v>9</v>
      </c>
      <c r="I21" s="84" t="str">
        <f t="shared" si="0"/>
        <v>g*** ******</v>
      </c>
      <c r="J21" s="83" t="str">
        <f t="shared" si="1"/>
        <v>정기후원 도시락</v>
      </c>
      <c r="K21" s="83" t="s">
        <v>31</v>
      </c>
      <c r="L21" s="83">
        <v>50</v>
      </c>
      <c r="M21" s="83" t="s">
        <v>57</v>
      </c>
      <c r="N21" s="85">
        <v>290909</v>
      </c>
      <c r="O21" s="86"/>
      <c r="P21" s="87" t="s">
        <v>434</v>
      </c>
      <c r="Q21" s="88" t="s">
        <v>52</v>
      </c>
      <c r="R21" s="62"/>
      <c r="S21" s="62"/>
      <c r="T21" s="62"/>
      <c r="U21" s="62"/>
      <c r="V21" s="62"/>
      <c r="W21" s="62"/>
    </row>
    <row r="22" spans="1:23" ht="24.75" customHeight="1">
      <c r="A22" s="81">
        <v>18</v>
      </c>
      <c r="B22" s="82">
        <v>45996</v>
      </c>
      <c r="C22" s="83" t="s">
        <v>22</v>
      </c>
      <c r="D22" s="83" t="s">
        <v>54</v>
      </c>
      <c r="E22" s="83" t="s">
        <v>55</v>
      </c>
      <c r="F22" s="83" t="s">
        <v>10</v>
      </c>
      <c r="G22" s="83" t="s">
        <v>9</v>
      </c>
      <c r="H22" s="83" t="s">
        <v>9</v>
      </c>
      <c r="I22" s="84" t="str">
        <f t="shared" si="0"/>
        <v>달*** ***</v>
      </c>
      <c r="J22" s="83" t="str">
        <f t="shared" si="1"/>
        <v>정기후원 빵</v>
      </c>
      <c r="K22" s="83" t="s">
        <v>23</v>
      </c>
      <c r="L22" s="83">
        <v>30</v>
      </c>
      <c r="M22" s="83" t="s">
        <v>57</v>
      </c>
      <c r="N22" s="85">
        <v>175918</v>
      </c>
      <c r="O22" s="86"/>
      <c r="P22" s="87" t="s">
        <v>26</v>
      </c>
      <c r="Q22" s="88" t="s">
        <v>52</v>
      </c>
      <c r="R22" s="62"/>
      <c r="S22" s="62"/>
      <c r="T22" s="62"/>
      <c r="U22" s="62"/>
      <c r="V22" s="62"/>
      <c r="W22" s="62"/>
    </row>
    <row r="23" spans="1:23" ht="24.75" customHeight="1">
      <c r="A23" s="81">
        <v>19</v>
      </c>
      <c r="B23" s="82">
        <v>45996</v>
      </c>
      <c r="C23" s="83" t="s">
        <v>22</v>
      </c>
      <c r="D23" s="83" t="s">
        <v>65</v>
      </c>
      <c r="E23" s="83" t="s">
        <v>428</v>
      </c>
      <c r="F23" s="83" t="s">
        <v>10</v>
      </c>
      <c r="G23" s="83" t="s">
        <v>9</v>
      </c>
      <c r="H23" s="83" t="s">
        <v>9</v>
      </c>
      <c r="I23" s="84" t="str">
        <f t="shared" si="0"/>
        <v>와** **********</v>
      </c>
      <c r="J23" s="83" t="str">
        <f t="shared" si="1"/>
        <v>정기후원 롤휴지</v>
      </c>
      <c r="K23" s="83" t="s">
        <v>435</v>
      </c>
      <c r="L23" s="83">
        <v>50</v>
      </c>
      <c r="M23" s="83" t="s">
        <v>57</v>
      </c>
      <c r="N23" s="85">
        <v>600000</v>
      </c>
      <c r="O23" s="86"/>
      <c r="P23" s="87" t="s">
        <v>436</v>
      </c>
      <c r="Q23" s="88" t="s">
        <v>52</v>
      </c>
      <c r="R23" s="62"/>
      <c r="S23" s="62"/>
      <c r="T23" s="62"/>
      <c r="U23" s="62"/>
      <c r="V23" s="62"/>
      <c r="W23" s="62"/>
    </row>
    <row r="24" spans="1:23" ht="24.75" customHeight="1">
      <c r="A24" s="81">
        <v>20</v>
      </c>
      <c r="B24" s="82">
        <v>45999</v>
      </c>
      <c r="C24" s="83" t="s">
        <v>22</v>
      </c>
      <c r="D24" s="83" t="s">
        <v>54</v>
      </c>
      <c r="E24" s="83" t="s">
        <v>55</v>
      </c>
      <c r="F24" s="83" t="s">
        <v>10</v>
      </c>
      <c r="G24" s="83" t="s">
        <v>9</v>
      </c>
      <c r="H24" s="83" t="s">
        <v>9</v>
      </c>
      <c r="I24" s="84" t="str">
        <f t="shared" si="0"/>
        <v>감***** ***</v>
      </c>
      <c r="J24" s="83" t="str">
        <f t="shared" si="1"/>
        <v>정기후원 빵</v>
      </c>
      <c r="K24" s="83" t="s">
        <v>23</v>
      </c>
      <c r="L24" s="83">
        <v>151</v>
      </c>
      <c r="M24" s="83" t="s">
        <v>57</v>
      </c>
      <c r="N24" s="85">
        <v>780800</v>
      </c>
      <c r="O24" s="86"/>
      <c r="P24" s="87" t="s">
        <v>421</v>
      </c>
      <c r="Q24" s="88" t="s">
        <v>52</v>
      </c>
      <c r="R24" s="62"/>
      <c r="S24" s="62"/>
      <c r="T24" s="62"/>
      <c r="U24" s="62"/>
      <c r="V24" s="62"/>
      <c r="W24" s="62"/>
    </row>
    <row r="25" spans="1:23" ht="24.75" customHeight="1">
      <c r="A25" s="81">
        <v>21</v>
      </c>
      <c r="B25" s="82">
        <v>45999</v>
      </c>
      <c r="C25" s="83" t="s">
        <v>22</v>
      </c>
      <c r="D25" s="83" t="s">
        <v>54</v>
      </c>
      <c r="E25" s="83" t="s">
        <v>55</v>
      </c>
      <c r="F25" s="83" t="s">
        <v>10</v>
      </c>
      <c r="G25" s="83" t="s">
        <v>9</v>
      </c>
      <c r="H25" s="83" t="s">
        <v>9</v>
      </c>
      <c r="I25" s="84" t="str">
        <f t="shared" si="0"/>
        <v>달*** ***</v>
      </c>
      <c r="J25" s="83" t="str">
        <f t="shared" si="1"/>
        <v>정기후원 빵</v>
      </c>
      <c r="K25" s="83" t="s">
        <v>23</v>
      </c>
      <c r="L25" s="83">
        <v>63</v>
      </c>
      <c r="M25" s="83" t="s">
        <v>57</v>
      </c>
      <c r="N25" s="85">
        <v>354648</v>
      </c>
      <c r="O25" s="86"/>
      <c r="P25" s="87" t="s">
        <v>26</v>
      </c>
      <c r="Q25" s="88" t="s">
        <v>52</v>
      </c>
      <c r="R25" s="62"/>
      <c r="S25" s="62"/>
      <c r="T25" s="62"/>
      <c r="U25" s="62"/>
      <c r="V25" s="62"/>
      <c r="W25" s="62"/>
    </row>
    <row r="26" spans="1:23" ht="24.75" customHeight="1">
      <c r="A26" s="81">
        <v>22</v>
      </c>
      <c r="B26" s="82">
        <v>45999</v>
      </c>
      <c r="C26" s="83" t="s">
        <v>22</v>
      </c>
      <c r="D26" s="83" t="s">
        <v>54</v>
      </c>
      <c r="E26" s="83" t="s">
        <v>55</v>
      </c>
      <c r="F26" s="83" t="s">
        <v>10</v>
      </c>
      <c r="G26" s="83" t="s">
        <v>9</v>
      </c>
      <c r="H26" s="83" t="s">
        <v>9</v>
      </c>
      <c r="I26" s="84" t="str">
        <f t="shared" si="0"/>
        <v>미***</v>
      </c>
      <c r="J26" s="83" t="str">
        <f t="shared" si="1"/>
        <v>비정기후원 쌀</v>
      </c>
      <c r="K26" s="83" t="s">
        <v>437</v>
      </c>
      <c r="L26" s="83">
        <v>100</v>
      </c>
      <c r="M26" s="83" t="s">
        <v>57</v>
      </c>
      <c r="N26" s="85">
        <v>3300000</v>
      </c>
      <c r="O26" s="86"/>
      <c r="P26" s="87" t="s">
        <v>27</v>
      </c>
      <c r="Q26" s="88" t="s">
        <v>425</v>
      </c>
      <c r="R26" s="62"/>
      <c r="S26" s="62"/>
      <c r="T26" s="62"/>
      <c r="U26" s="62"/>
      <c r="V26" s="62"/>
      <c r="W26" s="62"/>
    </row>
    <row r="27" spans="1:23" ht="24.75" customHeight="1">
      <c r="A27" s="81">
        <v>23</v>
      </c>
      <c r="B27" s="82">
        <v>45999</v>
      </c>
      <c r="C27" s="83" t="s">
        <v>22</v>
      </c>
      <c r="D27" s="83" t="s">
        <v>54</v>
      </c>
      <c r="E27" s="83" t="s">
        <v>55</v>
      </c>
      <c r="F27" s="83" t="s">
        <v>10</v>
      </c>
      <c r="G27" s="83" t="s">
        <v>9</v>
      </c>
      <c r="H27" s="83" t="s">
        <v>9</v>
      </c>
      <c r="I27" s="84" t="str">
        <f t="shared" si="0"/>
        <v>한****</v>
      </c>
      <c r="J27" s="83" t="str">
        <f t="shared" si="1"/>
        <v>비정기후원 쌀</v>
      </c>
      <c r="K27" s="83" t="s">
        <v>437</v>
      </c>
      <c r="L27" s="83">
        <v>40</v>
      </c>
      <c r="M27" s="83" t="s">
        <v>57</v>
      </c>
      <c r="N27" s="85">
        <v>1734000</v>
      </c>
      <c r="O27" s="86"/>
      <c r="P27" s="87" t="s">
        <v>438</v>
      </c>
      <c r="Q27" s="88" t="s">
        <v>425</v>
      </c>
      <c r="R27" s="62"/>
      <c r="S27" s="62"/>
      <c r="T27" s="62"/>
      <c r="U27" s="62"/>
      <c r="V27" s="62"/>
      <c r="W27" s="62"/>
    </row>
    <row r="28" spans="1:23" ht="24.75" customHeight="1">
      <c r="A28" s="81">
        <v>24</v>
      </c>
      <c r="B28" s="82">
        <v>45999</v>
      </c>
      <c r="C28" s="83" t="s">
        <v>22</v>
      </c>
      <c r="D28" s="83" t="s">
        <v>54</v>
      </c>
      <c r="E28" s="83" t="s">
        <v>55</v>
      </c>
      <c r="F28" s="83" t="s">
        <v>10</v>
      </c>
      <c r="G28" s="83" t="s">
        <v>9</v>
      </c>
      <c r="H28" s="83" t="s">
        <v>9</v>
      </c>
      <c r="I28" s="84" t="str">
        <f t="shared" si="0"/>
        <v>티***</v>
      </c>
      <c r="J28" s="83" t="str">
        <f t="shared" si="1"/>
        <v>비정기후원 롤휴지</v>
      </c>
      <c r="K28" s="83" t="s">
        <v>435</v>
      </c>
      <c r="L28" s="83">
        <v>13</v>
      </c>
      <c r="M28" s="83" t="s">
        <v>57</v>
      </c>
      <c r="N28" s="85">
        <v>187437</v>
      </c>
      <c r="O28" s="86"/>
      <c r="P28" s="87" t="s">
        <v>28</v>
      </c>
      <c r="Q28" s="88" t="s">
        <v>425</v>
      </c>
      <c r="R28" s="62"/>
      <c r="S28" s="62"/>
      <c r="T28" s="62"/>
      <c r="U28" s="62"/>
      <c r="V28" s="62"/>
      <c r="W28" s="62"/>
    </row>
    <row r="29" spans="1:23" ht="24.75" customHeight="1">
      <c r="A29" s="81">
        <v>25</v>
      </c>
      <c r="B29" s="82">
        <v>45999</v>
      </c>
      <c r="C29" s="83" t="s">
        <v>22</v>
      </c>
      <c r="D29" s="83" t="s">
        <v>54</v>
      </c>
      <c r="E29" s="83" t="s">
        <v>55</v>
      </c>
      <c r="F29" s="83" t="s">
        <v>10</v>
      </c>
      <c r="G29" s="83" t="s">
        <v>9</v>
      </c>
      <c r="H29" s="83" t="s">
        <v>9</v>
      </c>
      <c r="I29" s="84" t="str">
        <f t="shared" si="0"/>
        <v>티***</v>
      </c>
      <c r="J29" s="83" t="str">
        <f t="shared" si="1"/>
        <v>비정기후원 핫팩</v>
      </c>
      <c r="K29" s="83" t="s">
        <v>439</v>
      </c>
      <c r="L29" s="83">
        <v>250</v>
      </c>
      <c r="M29" s="83" t="s">
        <v>57</v>
      </c>
      <c r="N29" s="85">
        <v>84700</v>
      </c>
      <c r="O29" s="86"/>
      <c r="P29" s="87" t="s">
        <v>28</v>
      </c>
      <c r="Q29" s="88" t="s">
        <v>425</v>
      </c>
      <c r="R29" s="62"/>
      <c r="S29" s="62"/>
      <c r="T29" s="62"/>
      <c r="U29" s="62"/>
      <c r="V29" s="62"/>
      <c r="W29" s="62"/>
    </row>
    <row r="30" spans="1:23" ht="24.75" customHeight="1">
      <c r="A30" s="81">
        <v>26</v>
      </c>
      <c r="B30" s="82">
        <v>46000</v>
      </c>
      <c r="C30" s="83" t="s">
        <v>22</v>
      </c>
      <c r="D30" s="83" t="s">
        <v>54</v>
      </c>
      <c r="E30" s="83" t="s">
        <v>55</v>
      </c>
      <c r="F30" s="83" t="s">
        <v>10</v>
      </c>
      <c r="G30" s="83" t="s">
        <v>9</v>
      </c>
      <c r="H30" s="83" t="s">
        <v>9</v>
      </c>
      <c r="I30" s="84" t="str">
        <f t="shared" si="0"/>
        <v>파**** *****</v>
      </c>
      <c r="J30" s="83" t="str">
        <f t="shared" si="1"/>
        <v>정기후원 빵</v>
      </c>
      <c r="K30" s="83" t="s">
        <v>23</v>
      </c>
      <c r="L30" s="83">
        <v>23</v>
      </c>
      <c r="M30" s="83" t="s">
        <v>57</v>
      </c>
      <c r="N30" s="85">
        <v>87227</v>
      </c>
      <c r="O30" s="86"/>
      <c r="P30" s="87" t="s">
        <v>25</v>
      </c>
      <c r="Q30" s="88" t="s">
        <v>52</v>
      </c>
      <c r="R30" s="62"/>
      <c r="S30" s="62"/>
      <c r="T30" s="62"/>
      <c r="U30" s="62"/>
      <c r="V30" s="62"/>
      <c r="W30" s="62"/>
    </row>
    <row r="31" spans="1:23" ht="24.75" customHeight="1">
      <c r="A31" s="81">
        <v>27</v>
      </c>
      <c r="B31" s="82">
        <v>46000</v>
      </c>
      <c r="C31" s="83" t="s">
        <v>22</v>
      </c>
      <c r="D31" s="83" t="s">
        <v>54</v>
      </c>
      <c r="E31" s="83" t="s">
        <v>55</v>
      </c>
      <c r="F31" s="83" t="s">
        <v>10</v>
      </c>
      <c r="G31" s="83" t="s">
        <v>9</v>
      </c>
      <c r="H31" s="83" t="s">
        <v>9</v>
      </c>
      <c r="I31" s="84" t="str">
        <f t="shared" si="0"/>
        <v>달*** ***</v>
      </c>
      <c r="J31" s="83" t="str">
        <f t="shared" si="1"/>
        <v>정기후원 빵</v>
      </c>
      <c r="K31" s="83" t="s">
        <v>23</v>
      </c>
      <c r="L31" s="83">
        <v>49</v>
      </c>
      <c r="M31" s="83" t="s">
        <v>57</v>
      </c>
      <c r="N31" s="85">
        <v>268736</v>
      </c>
      <c r="O31" s="86"/>
      <c r="P31" s="87" t="s">
        <v>26</v>
      </c>
      <c r="Q31" s="88" t="s">
        <v>52</v>
      </c>
      <c r="R31" s="62"/>
      <c r="S31" s="62"/>
      <c r="T31" s="62"/>
      <c r="U31" s="62"/>
      <c r="V31" s="62"/>
      <c r="W31" s="62"/>
    </row>
    <row r="32" spans="1:23" ht="24.75" customHeight="1">
      <c r="A32" s="81">
        <v>28</v>
      </c>
      <c r="B32" s="82">
        <v>46000</v>
      </c>
      <c r="C32" s="83" t="s">
        <v>22</v>
      </c>
      <c r="D32" s="83" t="s">
        <v>54</v>
      </c>
      <c r="E32" s="83" t="s">
        <v>55</v>
      </c>
      <c r="F32" s="83" t="s">
        <v>10</v>
      </c>
      <c r="G32" s="83" t="s">
        <v>9</v>
      </c>
      <c r="H32" s="83" t="s">
        <v>9</v>
      </c>
      <c r="I32" s="84" t="str">
        <f t="shared" si="0"/>
        <v>감***** ***</v>
      </c>
      <c r="J32" s="83" t="str">
        <f t="shared" si="1"/>
        <v>정기후원 빵</v>
      </c>
      <c r="K32" s="83" t="s">
        <v>23</v>
      </c>
      <c r="L32" s="83">
        <v>16</v>
      </c>
      <c r="M32" s="83" t="s">
        <v>57</v>
      </c>
      <c r="N32" s="85">
        <v>79636</v>
      </c>
      <c r="O32" s="86"/>
      <c r="P32" s="87" t="s">
        <v>421</v>
      </c>
      <c r="Q32" s="88" t="s">
        <v>52</v>
      </c>
      <c r="R32" s="62"/>
      <c r="S32" s="62"/>
      <c r="T32" s="62"/>
      <c r="U32" s="62"/>
      <c r="V32" s="62"/>
      <c r="W32" s="62"/>
    </row>
    <row r="33" spans="1:23" ht="24.75" customHeight="1">
      <c r="A33" s="81">
        <v>29</v>
      </c>
      <c r="B33" s="82">
        <v>46000</v>
      </c>
      <c r="C33" s="83" t="s">
        <v>22</v>
      </c>
      <c r="D33" s="83" t="s">
        <v>54</v>
      </c>
      <c r="E33" s="83" t="s">
        <v>55</v>
      </c>
      <c r="F33" s="83" t="s">
        <v>10</v>
      </c>
      <c r="G33" s="83" t="s">
        <v>9</v>
      </c>
      <c r="H33" s="83" t="s">
        <v>9</v>
      </c>
      <c r="I33" s="84" t="str">
        <f t="shared" si="0"/>
        <v>와*******</v>
      </c>
      <c r="J33" s="83" t="str">
        <f t="shared" si="1"/>
        <v>비정기후원 기저귀</v>
      </c>
      <c r="K33" s="83" t="s">
        <v>440</v>
      </c>
      <c r="L33" s="83">
        <v>3</v>
      </c>
      <c r="M33" s="83" t="s">
        <v>57</v>
      </c>
      <c r="N33" s="85">
        <v>200000</v>
      </c>
      <c r="O33" s="86"/>
      <c r="P33" s="87" t="s">
        <v>441</v>
      </c>
      <c r="Q33" s="88" t="s">
        <v>425</v>
      </c>
      <c r="R33" s="62"/>
      <c r="S33" s="62"/>
      <c r="T33" s="62"/>
      <c r="U33" s="62"/>
      <c r="V33" s="62"/>
      <c r="W33" s="62"/>
    </row>
    <row r="34" spans="1:23" ht="24.75" customHeight="1">
      <c r="A34" s="81">
        <v>30</v>
      </c>
      <c r="B34" s="82">
        <v>46000</v>
      </c>
      <c r="C34" s="83" t="s">
        <v>22</v>
      </c>
      <c r="D34" s="83" t="s">
        <v>54</v>
      </c>
      <c r="E34" s="83" t="s">
        <v>55</v>
      </c>
      <c r="F34" s="83" t="s">
        <v>10</v>
      </c>
      <c r="G34" s="83" t="s">
        <v>9</v>
      </c>
      <c r="H34" s="83" t="s">
        <v>9</v>
      </c>
      <c r="I34" s="84" t="str">
        <f t="shared" si="0"/>
        <v>일******</v>
      </c>
      <c r="J34" s="83" t="str">
        <f t="shared" si="1"/>
        <v>비정기후원 쌀</v>
      </c>
      <c r="K34" s="83" t="s">
        <v>437</v>
      </c>
      <c r="L34" s="83">
        <v>100</v>
      </c>
      <c r="M34" s="83" t="s">
        <v>57</v>
      </c>
      <c r="N34" s="85">
        <v>4000000</v>
      </c>
      <c r="O34" s="86"/>
      <c r="P34" s="87" t="s">
        <v>442</v>
      </c>
      <c r="Q34" s="88" t="s">
        <v>425</v>
      </c>
      <c r="R34" s="62"/>
      <c r="S34" s="62"/>
      <c r="T34" s="62"/>
      <c r="U34" s="62"/>
      <c r="V34" s="62"/>
      <c r="W34" s="62"/>
    </row>
    <row r="35" spans="1:23" ht="24.75" customHeight="1">
      <c r="A35" s="81">
        <v>31</v>
      </c>
      <c r="B35" s="82">
        <v>46000</v>
      </c>
      <c r="C35" s="83" t="s">
        <v>22</v>
      </c>
      <c r="D35" s="83" t="s">
        <v>54</v>
      </c>
      <c r="E35" s="83" t="s">
        <v>55</v>
      </c>
      <c r="F35" s="83" t="s">
        <v>10</v>
      </c>
      <c r="G35" s="83" t="s">
        <v>9</v>
      </c>
      <c r="H35" s="83" t="s">
        <v>9</v>
      </c>
      <c r="I35" s="84" t="str">
        <f t="shared" si="0"/>
        <v>녹*****</v>
      </c>
      <c r="J35" s="83" t="str">
        <f t="shared" si="1"/>
        <v>비정기후원 비누</v>
      </c>
      <c r="K35" s="83" t="s">
        <v>443</v>
      </c>
      <c r="L35" s="83">
        <v>100</v>
      </c>
      <c r="M35" s="83" t="s">
        <v>57</v>
      </c>
      <c r="N35" s="85">
        <v>400000</v>
      </c>
      <c r="O35" s="86"/>
      <c r="P35" s="87" t="s">
        <v>444</v>
      </c>
      <c r="Q35" s="88" t="s">
        <v>425</v>
      </c>
      <c r="R35" s="62"/>
      <c r="S35" s="62"/>
      <c r="T35" s="62"/>
      <c r="U35" s="62"/>
      <c r="V35" s="62"/>
      <c r="W35" s="62"/>
    </row>
    <row r="36" spans="1:23" ht="24.75" customHeight="1">
      <c r="A36" s="81">
        <v>32</v>
      </c>
      <c r="B36" s="82">
        <v>46001</v>
      </c>
      <c r="C36" s="83" t="s">
        <v>22</v>
      </c>
      <c r="D36" s="83" t="s">
        <v>54</v>
      </c>
      <c r="E36" s="83" t="s">
        <v>55</v>
      </c>
      <c r="F36" s="83" t="s">
        <v>10</v>
      </c>
      <c r="G36" s="83" t="s">
        <v>9</v>
      </c>
      <c r="H36" s="83" t="s">
        <v>9</v>
      </c>
      <c r="I36" s="84" t="str">
        <f t="shared" si="0"/>
        <v>중***********</v>
      </c>
      <c r="J36" s="83" t="str">
        <f t="shared" si="1"/>
        <v>비정기후원 봉지라면</v>
      </c>
      <c r="K36" s="83" t="s">
        <v>445</v>
      </c>
      <c r="L36" s="83">
        <v>60</v>
      </c>
      <c r="M36" s="83" t="s">
        <v>57</v>
      </c>
      <c r="N36" s="85">
        <v>1500000</v>
      </c>
      <c r="O36" s="86"/>
      <c r="P36" s="87" t="s">
        <v>446</v>
      </c>
      <c r="Q36" s="88" t="s">
        <v>425</v>
      </c>
      <c r="R36" s="62"/>
      <c r="S36" s="62"/>
      <c r="T36" s="62"/>
      <c r="U36" s="62"/>
      <c r="V36" s="62"/>
      <c r="W36" s="62"/>
    </row>
    <row r="37" spans="1:23" ht="24.75" customHeight="1">
      <c r="A37" s="81">
        <v>33</v>
      </c>
      <c r="B37" s="82">
        <v>46001</v>
      </c>
      <c r="C37" s="83" t="s">
        <v>22</v>
      </c>
      <c r="D37" s="83" t="s">
        <v>54</v>
      </c>
      <c r="E37" s="83" t="s">
        <v>55</v>
      </c>
      <c r="F37" s="83" t="s">
        <v>10</v>
      </c>
      <c r="G37" s="83" t="s">
        <v>9</v>
      </c>
      <c r="H37" s="83" t="s">
        <v>9</v>
      </c>
      <c r="I37" s="84" t="str">
        <f t="shared" si="0"/>
        <v>달*** ***</v>
      </c>
      <c r="J37" s="83" t="str">
        <f t="shared" si="1"/>
        <v>정기후원 빵</v>
      </c>
      <c r="K37" s="83" t="s">
        <v>23</v>
      </c>
      <c r="L37" s="83">
        <v>42</v>
      </c>
      <c r="M37" s="83" t="s">
        <v>57</v>
      </c>
      <c r="N37" s="85">
        <v>254374</v>
      </c>
      <c r="O37" s="86"/>
      <c r="P37" s="87" t="s">
        <v>26</v>
      </c>
      <c r="Q37" s="88" t="s">
        <v>52</v>
      </c>
      <c r="R37" s="62"/>
      <c r="S37" s="62"/>
      <c r="T37" s="62"/>
      <c r="U37" s="62"/>
      <c r="V37" s="62"/>
      <c r="W37" s="62"/>
    </row>
    <row r="38" spans="1:23" ht="24.75" customHeight="1">
      <c r="A38" s="81">
        <v>34</v>
      </c>
      <c r="B38" s="82">
        <v>46001</v>
      </c>
      <c r="C38" s="83" t="s">
        <v>22</v>
      </c>
      <c r="D38" s="83" t="s">
        <v>54</v>
      </c>
      <c r="E38" s="83" t="s">
        <v>55</v>
      </c>
      <c r="F38" s="83" t="s">
        <v>10</v>
      </c>
      <c r="G38" s="83" t="s">
        <v>9</v>
      </c>
      <c r="H38" s="83" t="s">
        <v>9</v>
      </c>
      <c r="I38" s="84" t="str">
        <f t="shared" si="0"/>
        <v>감***** ***</v>
      </c>
      <c r="J38" s="83" t="str">
        <f t="shared" si="1"/>
        <v>정기후원 빵</v>
      </c>
      <c r="K38" s="83" t="s">
        <v>23</v>
      </c>
      <c r="L38" s="83">
        <v>20</v>
      </c>
      <c r="M38" s="83" t="s">
        <v>57</v>
      </c>
      <c r="N38" s="85">
        <v>97545</v>
      </c>
      <c r="O38" s="86"/>
      <c r="P38" s="87" t="s">
        <v>421</v>
      </c>
      <c r="Q38" s="88" t="s">
        <v>52</v>
      </c>
      <c r="R38" s="62"/>
      <c r="S38" s="62"/>
      <c r="T38" s="62"/>
      <c r="U38" s="62"/>
      <c r="V38" s="62"/>
      <c r="W38" s="62"/>
    </row>
    <row r="39" spans="1:23" ht="24.75" customHeight="1">
      <c r="A39" s="81">
        <v>35</v>
      </c>
      <c r="B39" s="82">
        <v>46001</v>
      </c>
      <c r="C39" s="83" t="s">
        <v>22</v>
      </c>
      <c r="D39" s="83" t="s">
        <v>54</v>
      </c>
      <c r="E39" s="83" t="s">
        <v>55</v>
      </c>
      <c r="F39" s="83" t="s">
        <v>10</v>
      </c>
      <c r="G39" s="83" t="s">
        <v>9</v>
      </c>
      <c r="H39" s="83" t="s">
        <v>9</v>
      </c>
      <c r="I39" s="84" t="str">
        <f t="shared" si="0"/>
        <v>육** ***</v>
      </c>
      <c r="J39" s="83" t="str">
        <f t="shared" si="1"/>
        <v>정기후원 육개장</v>
      </c>
      <c r="K39" s="83" t="s">
        <v>56</v>
      </c>
      <c r="L39" s="83">
        <v>10</v>
      </c>
      <c r="M39" s="83" t="s">
        <v>57</v>
      </c>
      <c r="N39" s="85">
        <v>100000</v>
      </c>
      <c r="O39" s="86"/>
      <c r="P39" s="87" t="s">
        <v>53</v>
      </c>
      <c r="Q39" s="88" t="s">
        <v>52</v>
      </c>
      <c r="R39" s="62"/>
      <c r="S39" s="62"/>
      <c r="T39" s="62"/>
      <c r="U39" s="62"/>
      <c r="V39" s="62"/>
      <c r="W39" s="62"/>
    </row>
    <row r="40" spans="1:23" ht="24.75" customHeight="1">
      <c r="A40" s="81">
        <v>36</v>
      </c>
      <c r="B40" s="82">
        <v>46001</v>
      </c>
      <c r="C40" s="83" t="s">
        <v>22</v>
      </c>
      <c r="D40" s="83" t="s">
        <v>54</v>
      </c>
      <c r="E40" s="83" t="s">
        <v>55</v>
      </c>
      <c r="F40" s="83" t="s">
        <v>10</v>
      </c>
      <c r="G40" s="83" t="s">
        <v>9</v>
      </c>
      <c r="H40" s="83" t="s">
        <v>9</v>
      </c>
      <c r="I40" s="84" t="str">
        <f t="shared" si="0"/>
        <v>장********</v>
      </c>
      <c r="J40" s="83" t="str">
        <f t="shared" si="1"/>
        <v>정기후원 사랑치킨</v>
      </c>
      <c r="K40" s="83" t="s">
        <v>30</v>
      </c>
      <c r="L40" s="83">
        <v>1</v>
      </c>
      <c r="M40" s="83" t="s">
        <v>57</v>
      </c>
      <c r="N40" s="85">
        <v>19546</v>
      </c>
      <c r="O40" s="86"/>
      <c r="P40" s="87" t="s">
        <v>447</v>
      </c>
      <c r="Q40" s="88" t="s">
        <v>52</v>
      </c>
      <c r="R40" s="62"/>
      <c r="S40" s="62"/>
      <c r="T40" s="62"/>
      <c r="U40" s="62"/>
      <c r="V40" s="62"/>
      <c r="W40" s="62"/>
    </row>
    <row r="41" spans="1:23" ht="24.75" customHeight="1">
      <c r="A41" s="81">
        <v>37</v>
      </c>
      <c r="B41" s="82">
        <v>46001</v>
      </c>
      <c r="C41" s="83" t="s">
        <v>22</v>
      </c>
      <c r="D41" s="83" t="s">
        <v>54</v>
      </c>
      <c r="E41" s="83" t="s">
        <v>55</v>
      </c>
      <c r="F41" s="83" t="s">
        <v>10</v>
      </c>
      <c r="G41" s="83" t="s">
        <v>9</v>
      </c>
      <c r="H41" s="83" t="s">
        <v>9</v>
      </c>
      <c r="I41" s="84" t="str">
        <f t="shared" si="0"/>
        <v>티***</v>
      </c>
      <c r="J41" s="83" t="str">
        <f t="shared" si="1"/>
        <v>비정기후원 핫팩</v>
      </c>
      <c r="K41" s="83" t="s">
        <v>439</v>
      </c>
      <c r="L41" s="90">
        <v>3050</v>
      </c>
      <c r="M41" s="83" t="s">
        <v>57</v>
      </c>
      <c r="N41" s="85">
        <v>760000</v>
      </c>
      <c r="O41" s="86"/>
      <c r="P41" s="87" t="s">
        <v>28</v>
      </c>
      <c r="Q41" s="88" t="s">
        <v>425</v>
      </c>
      <c r="R41" s="62"/>
      <c r="S41" s="62"/>
      <c r="T41" s="62"/>
      <c r="U41" s="62"/>
      <c r="V41" s="62"/>
      <c r="W41" s="62"/>
    </row>
    <row r="42" spans="1:23" ht="24.75" customHeight="1">
      <c r="A42" s="81">
        <v>38</v>
      </c>
      <c r="B42" s="82">
        <v>46002</v>
      </c>
      <c r="C42" s="83" t="s">
        <v>22</v>
      </c>
      <c r="D42" s="83" t="s">
        <v>54</v>
      </c>
      <c r="E42" s="83" t="s">
        <v>55</v>
      </c>
      <c r="F42" s="83" t="s">
        <v>10</v>
      </c>
      <c r="G42" s="83" t="s">
        <v>9</v>
      </c>
      <c r="H42" s="83" t="s">
        <v>9</v>
      </c>
      <c r="I42" s="84" t="str">
        <f t="shared" si="0"/>
        <v>감***** ***</v>
      </c>
      <c r="J42" s="83" t="str">
        <f t="shared" si="1"/>
        <v>정기후원 빵</v>
      </c>
      <c r="K42" s="83" t="s">
        <v>23</v>
      </c>
      <c r="L42" s="83">
        <v>21</v>
      </c>
      <c r="M42" s="83" t="s">
        <v>57</v>
      </c>
      <c r="N42" s="85">
        <v>100455</v>
      </c>
      <c r="O42" s="86"/>
      <c r="P42" s="87" t="s">
        <v>421</v>
      </c>
      <c r="Q42" s="88" t="s">
        <v>52</v>
      </c>
      <c r="R42" s="62"/>
      <c r="S42" s="62"/>
      <c r="T42" s="62"/>
      <c r="U42" s="62"/>
      <c r="V42" s="62"/>
      <c r="W42" s="62"/>
    </row>
    <row r="43" spans="1:23" ht="24.75" customHeight="1">
      <c r="A43" s="81">
        <v>39</v>
      </c>
      <c r="B43" s="82">
        <v>46002</v>
      </c>
      <c r="C43" s="83" t="s">
        <v>22</v>
      </c>
      <c r="D43" s="83" t="s">
        <v>54</v>
      </c>
      <c r="E43" s="83" t="s">
        <v>55</v>
      </c>
      <c r="F43" s="83" t="s">
        <v>10</v>
      </c>
      <c r="G43" s="83" t="s">
        <v>9</v>
      </c>
      <c r="H43" s="83" t="s">
        <v>9</v>
      </c>
      <c r="I43" s="84" t="str">
        <f t="shared" si="0"/>
        <v>파**** *****</v>
      </c>
      <c r="J43" s="83" t="str">
        <f t="shared" si="1"/>
        <v>정기후원 빵</v>
      </c>
      <c r="K43" s="83" t="s">
        <v>23</v>
      </c>
      <c r="L43" s="83">
        <v>12</v>
      </c>
      <c r="M43" s="83" t="s">
        <v>57</v>
      </c>
      <c r="N43" s="85">
        <v>42545</v>
      </c>
      <c r="O43" s="86"/>
      <c r="P43" s="87" t="s">
        <v>25</v>
      </c>
      <c r="Q43" s="88" t="s">
        <v>52</v>
      </c>
      <c r="R43" s="62"/>
      <c r="S43" s="62"/>
      <c r="T43" s="62"/>
      <c r="U43" s="62"/>
      <c r="V43" s="62"/>
      <c r="W43" s="62"/>
    </row>
    <row r="44" spans="1:23" ht="24.75" customHeight="1">
      <c r="A44" s="81">
        <v>40</v>
      </c>
      <c r="B44" s="82">
        <v>46002</v>
      </c>
      <c r="C44" s="83" t="s">
        <v>22</v>
      </c>
      <c r="D44" s="83" t="s">
        <v>54</v>
      </c>
      <c r="E44" s="83" t="s">
        <v>55</v>
      </c>
      <c r="F44" s="83" t="s">
        <v>10</v>
      </c>
      <c r="G44" s="83" t="s">
        <v>9</v>
      </c>
      <c r="H44" s="83" t="s">
        <v>9</v>
      </c>
      <c r="I44" s="84" t="str">
        <f t="shared" si="0"/>
        <v>박*****</v>
      </c>
      <c r="J44" s="83" t="str">
        <f t="shared" si="1"/>
        <v>정기후원 빵</v>
      </c>
      <c r="K44" s="83" t="s">
        <v>23</v>
      </c>
      <c r="L44" s="83">
        <v>27</v>
      </c>
      <c r="M44" s="83" t="s">
        <v>57</v>
      </c>
      <c r="N44" s="85">
        <v>122735</v>
      </c>
      <c r="O44" s="86"/>
      <c r="P44" s="87" t="s">
        <v>24</v>
      </c>
      <c r="Q44" s="88" t="s">
        <v>52</v>
      </c>
      <c r="R44" s="62"/>
      <c r="S44" s="62"/>
      <c r="T44" s="62"/>
      <c r="U44" s="62"/>
      <c r="V44" s="62"/>
      <c r="W44" s="62"/>
    </row>
    <row r="45" spans="1:23" ht="24.75" customHeight="1">
      <c r="A45" s="81">
        <v>41</v>
      </c>
      <c r="B45" s="82">
        <v>46002</v>
      </c>
      <c r="C45" s="83" t="s">
        <v>22</v>
      </c>
      <c r="D45" s="83" t="s">
        <v>54</v>
      </c>
      <c r="E45" s="83" t="s">
        <v>55</v>
      </c>
      <c r="F45" s="83" t="s">
        <v>10</v>
      </c>
      <c r="G45" s="83" t="s">
        <v>9</v>
      </c>
      <c r="H45" s="83" t="s">
        <v>9</v>
      </c>
      <c r="I45" s="84" t="str">
        <f t="shared" si="0"/>
        <v>달*** ***</v>
      </c>
      <c r="J45" s="83" t="str">
        <f t="shared" si="1"/>
        <v>정기후원 빵</v>
      </c>
      <c r="K45" s="83" t="s">
        <v>23</v>
      </c>
      <c r="L45" s="83">
        <v>51</v>
      </c>
      <c r="M45" s="83" t="s">
        <v>57</v>
      </c>
      <c r="N45" s="85">
        <v>293101</v>
      </c>
      <c r="O45" s="86"/>
      <c r="P45" s="87" t="s">
        <v>26</v>
      </c>
      <c r="Q45" s="88" t="s">
        <v>52</v>
      </c>
      <c r="R45" s="62"/>
      <c r="S45" s="62"/>
      <c r="T45" s="62"/>
      <c r="U45" s="62"/>
      <c r="V45" s="62"/>
      <c r="W45" s="62"/>
    </row>
    <row r="46" spans="1:23" ht="24.75" customHeight="1">
      <c r="A46" s="81">
        <v>42</v>
      </c>
      <c r="B46" s="82">
        <v>46003</v>
      </c>
      <c r="C46" s="83" t="s">
        <v>22</v>
      </c>
      <c r="D46" s="83" t="s">
        <v>54</v>
      </c>
      <c r="E46" s="83" t="s">
        <v>55</v>
      </c>
      <c r="F46" s="83" t="s">
        <v>10</v>
      </c>
      <c r="G46" s="83" t="s">
        <v>9</v>
      </c>
      <c r="H46" s="83" t="s">
        <v>9</v>
      </c>
      <c r="I46" s="84" t="str">
        <f t="shared" si="0"/>
        <v>달*** ***</v>
      </c>
      <c r="J46" s="83" t="str">
        <f t="shared" si="1"/>
        <v>정기후원 빵</v>
      </c>
      <c r="K46" s="83" t="s">
        <v>23</v>
      </c>
      <c r="L46" s="83">
        <v>24</v>
      </c>
      <c r="M46" s="83" t="s">
        <v>57</v>
      </c>
      <c r="N46" s="85">
        <v>135005</v>
      </c>
      <c r="O46" s="86"/>
      <c r="P46" s="87" t="s">
        <v>26</v>
      </c>
      <c r="Q46" s="88" t="s">
        <v>52</v>
      </c>
      <c r="R46" s="62"/>
      <c r="S46" s="62"/>
      <c r="T46" s="62"/>
      <c r="U46" s="62"/>
      <c r="V46" s="62"/>
      <c r="W46" s="62"/>
    </row>
    <row r="47" spans="1:23" ht="24.75" customHeight="1">
      <c r="A47" s="81">
        <v>43</v>
      </c>
      <c r="B47" s="82">
        <v>46003</v>
      </c>
      <c r="C47" s="83" t="s">
        <v>448</v>
      </c>
      <c r="D47" s="83" t="s">
        <v>54</v>
      </c>
      <c r="E47" s="83" t="s">
        <v>55</v>
      </c>
      <c r="F47" s="83" t="s">
        <v>10</v>
      </c>
      <c r="G47" s="83" t="s">
        <v>9</v>
      </c>
      <c r="H47" s="83" t="s">
        <v>9</v>
      </c>
      <c r="I47" s="84" t="str">
        <f t="shared" si="0"/>
        <v>감***** ***</v>
      </c>
      <c r="J47" s="83" t="str">
        <f t="shared" si="1"/>
        <v>정기후원 빵</v>
      </c>
      <c r="K47" s="83" t="s">
        <v>23</v>
      </c>
      <c r="L47" s="83">
        <v>16</v>
      </c>
      <c r="M47" s="83" t="s">
        <v>57</v>
      </c>
      <c r="N47" s="85">
        <v>79000</v>
      </c>
      <c r="O47" s="86"/>
      <c r="P47" s="87" t="s">
        <v>421</v>
      </c>
      <c r="Q47" s="88" t="s">
        <v>52</v>
      </c>
      <c r="R47" s="62"/>
      <c r="S47" s="62"/>
      <c r="T47" s="62"/>
      <c r="U47" s="62"/>
      <c r="V47" s="62"/>
      <c r="W47" s="62"/>
    </row>
    <row r="48" spans="1:23" ht="24.75" customHeight="1">
      <c r="A48" s="81">
        <v>44</v>
      </c>
      <c r="B48" s="82">
        <v>46006</v>
      </c>
      <c r="C48" s="83" t="s">
        <v>22</v>
      </c>
      <c r="D48" s="83" t="s">
        <v>54</v>
      </c>
      <c r="E48" s="83" t="s">
        <v>55</v>
      </c>
      <c r="F48" s="83" t="s">
        <v>10</v>
      </c>
      <c r="G48" s="83" t="s">
        <v>9</v>
      </c>
      <c r="H48" s="83" t="s">
        <v>9</v>
      </c>
      <c r="I48" s="84" t="str">
        <f t="shared" si="0"/>
        <v>감***** ***</v>
      </c>
      <c r="J48" s="83" t="str">
        <f t="shared" si="1"/>
        <v>정기후원 빵</v>
      </c>
      <c r="K48" s="83" t="s">
        <v>23</v>
      </c>
      <c r="L48" s="83">
        <v>100</v>
      </c>
      <c r="M48" s="83" t="s">
        <v>449</v>
      </c>
      <c r="N48" s="85">
        <v>495818</v>
      </c>
      <c r="O48" s="86"/>
      <c r="P48" s="87" t="s">
        <v>421</v>
      </c>
      <c r="Q48" s="88" t="s">
        <v>52</v>
      </c>
      <c r="R48" s="62"/>
      <c r="S48" s="62"/>
      <c r="T48" s="62"/>
      <c r="U48" s="62"/>
      <c r="V48" s="62"/>
      <c r="W48" s="62"/>
    </row>
    <row r="49" spans="1:23" ht="24.75" customHeight="1">
      <c r="A49" s="81">
        <v>45</v>
      </c>
      <c r="B49" s="82">
        <v>46006</v>
      </c>
      <c r="C49" s="83" t="s">
        <v>22</v>
      </c>
      <c r="D49" s="83" t="s">
        <v>431</v>
      </c>
      <c r="E49" s="83" t="s">
        <v>428</v>
      </c>
      <c r="F49" s="83" t="s">
        <v>10</v>
      </c>
      <c r="G49" s="83" t="s">
        <v>9</v>
      </c>
      <c r="H49" s="83" t="s">
        <v>9</v>
      </c>
      <c r="I49" s="84" t="str">
        <f t="shared" si="0"/>
        <v>문**</v>
      </c>
      <c r="J49" s="83" t="str">
        <f t="shared" si="1"/>
        <v>정기후원 여성위생용품</v>
      </c>
      <c r="K49" s="83" t="s">
        <v>450</v>
      </c>
      <c r="L49" s="83">
        <v>6</v>
      </c>
      <c r="M49" s="83" t="s">
        <v>57</v>
      </c>
      <c r="N49" s="85">
        <v>92110</v>
      </c>
      <c r="O49" s="86"/>
      <c r="P49" s="87" t="s">
        <v>451</v>
      </c>
      <c r="Q49" s="88" t="s">
        <v>52</v>
      </c>
      <c r="R49" s="62"/>
      <c r="S49" s="62"/>
      <c r="T49" s="62"/>
      <c r="U49" s="62"/>
      <c r="V49" s="62"/>
      <c r="W49" s="62"/>
    </row>
    <row r="50" spans="1:23" ht="24.75" customHeight="1">
      <c r="A50" s="81">
        <v>46</v>
      </c>
      <c r="B50" s="82">
        <v>46007</v>
      </c>
      <c r="C50" s="83" t="s">
        <v>22</v>
      </c>
      <c r="D50" s="83" t="s">
        <v>54</v>
      </c>
      <c r="E50" s="83" t="s">
        <v>55</v>
      </c>
      <c r="F50" s="83" t="s">
        <v>10</v>
      </c>
      <c r="G50" s="83" t="s">
        <v>9</v>
      </c>
      <c r="H50" s="83" t="s">
        <v>9</v>
      </c>
      <c r="I50" s="84" t="str">
        <f t="shared" si="0"/>
        <v>안***</v>
      </c>
      <c r="J50" s="83" t="str">
        <f t="shared" si="1"/>
        <v>정기후원 불고기용우육</v>
      </c>
      <c r="K50" s="83" t="s">
        <v>61</v>
      </c>
      <c r="L50" s="83">
        <v>20</v>
      </c>
      <c r="M50" s="83" t="s">
        <v>452</v>
      </c>
      <c r="N50" s="85">
        <v>831400</v>
      </c>
      <c r="O50" s="86"/>
      <c r="P50" s="87" t="s">
        <v>453</v>
      </c>
      <c r="Q50" s="88" t="s">
        <v>52</v>
      </c>
      <c r="R50" s="62"/>
      <c r="S50" s="62"/>
      <c r="T50" s="62"/>
      <c r="U50" s="62"/>
      <c r="V50" s="62"/>
      <c r="W50" s="62"/>
    </row>
    <row r="51" spans="1:23" ht="24.75" customHeight="1">
      <c r="A51" s="81">
        <v>47</v>
      </c>
      <c r="B51" s="82">
        <v>46007</v>
      </c>
      <c r="C51" s="83" t="s">
        <v>22</v>
      </c>
      <c r="D51" s="83" t="s">
        <v>54</v>
      </c>
      <c r="E51" s="83" t="s">
        <v>55</v>
      </c>
      <c r="F51" s="83" t="s">
        <v>10</v>
      </c>
      <c r="G51" s="83" t="s">
        <v>9</v>
      </c>
      <c r="H51" s="83" t="s">
        <v>9</v>
      </c>
      <c r="I51" s="84" t="str">
        <f t="shared" si="0"/>
        <v>파**** *****</v>
      </c>
      <c r="J51" s="83" t="str">
        <f t="shared" si="1"/>
        <v>정기후원 빵</v>
      </c>
      <c r="K51" s="83" t="s">
        <v>23</v>
      </c>
      <c r="L51" s="83">
        <v>19</v>
      </c>
      <c r="M51" s="83" t="s">
        <v>57</v>
      </c>
      <c r="N51" s="85">
        <v>84818</v>
      </c>
      <c r="O51" s="86"/>
      <c r="P51" s="87" t="s">
        <v>25</v>
      </c>
      <c r="Q51" s="88" t="s">
        <v>52</v>
      </c>
      <c r="R51" s="62"/>
      <c r="S51" s="62"/>
      <c r="T51" s="62"/>
      <c r="U51" s="62"/>
      <c r="V51" s="62"/>
      <c r="W51" s="62"/>
    </row>
    <row r="52" spans="1:23" ht="24.75" customHeight="1">
      <c r="A52" s="81">
        <v>48</v>
      </c>
      <c r="B52" s="82">
        <v>46007</v>
      </c>
      <c r="C52" s="83" t="s">
        <v>22</v>
      </c>
      <c r="D52" s="83" t="s">
        <v>54</v>
      </c>
      <c r="E52" s="83" t="s">
        <v>55</v>
      </c>
      <c r="F52" s="83" t="s">
        <v>10</v>
      </c>
      <c r="G52" s="83" t="s">
        <v>9</v>
      </c>
      <c r="H52" s="83" t="s">
        <v>9</v>
      </c>
      <c r="I52" s="84" t="str">
        <f t="shared" si="0"/>
        <v>감***** ***</v>
      </c>
      <c r="J52" s="83" t="str">
        <f t="shared" si="1"/>
        <v>정기후원 빵</v>
      </c>
      <c r="K52" s="83" t="s">
        <v>23</v>
      </c>
      <c r="L52" s="83">
        <v>26</v>
      </c>
      <c r="M52" s="83" t="s">
        <v>57</v>
      </c>
      <c r="N52" s="85">
        <v>127091</v>
      </c>
      <c r="O52" s="86"/>
      <c r="P52" s="87" t="s">
        <v>421</v>
      </c>
      <c r="Q52" s="88" t="s">
        <v>52</v>
      </c>
      <c r="R52" s="62"/>
      <c r="S52" s="62"/>
      <c r="T52" s="62"/>
      <c r="U52" s="62"/>
      <c r="V52" s="62"/>
      <c r="W52" s="62"/>
    </row>
    <row r="53" spans="1:23" ht="24.75" customHeight="1">
      <c r="A53" s="81">
        <v>49</v>
      </c>
      <c r="B53" s="82">
        <v>46007</v>
      </c>
      <c r="C53" s="83" t="s">
        <v>22</v>
      </c>
      <c r="D53" s="83" t="s">
        <v>54</v>
      </c>
      <c r="E53" s="83" t="s">
        <v>55</v>
      </c>
      <c r="F53" s="83" t="s">
        <v>10</v>
      </c>
      <c r="G53" s="83" t="s">
        <v>9</v>
      </c>
      <c r="H53" s="83" t="s">
        <v>9</v>
      </c>
      <c r="I53" s="84" t="str">
        <f t="shared" si="0"/>
        <v>달*** ***</v>
      </c>
      <c r="J53" s="83" t="str">
        <f t="shared" si="1"/>
        <v>정기후원 빵</v>
      </c>
      <c r="K53" s="83" t="s">
        <v>23</v>
      </c>
      <c r="L53" s="83">
        <v>59</v>
      </c>
      <c r="M53" s="83" t="s">
        <v>57</v>
      </c>
      <c r="N53" s="85">
        <v>337286</v>
      </c>
      <c r="O53" s="86"/>
      <c r="P53" s="87" t="s">
        <v>26</v>
      </c>
      <c r="Q53" s="88" t="s">
        <v>52</v>
      </c>
      <c r="R53" s="62"/>
      <c r="S53" s="62"/>
      <c r="T53" s="62"/>
      <c r="U53" s="62"/>
      <c r="V53" s="62"/>
      <c r="W53" s="62"/>
    </row>
    <row r="54" spans="1:23" ht="24.75" customHeight="1">
      <c r="A54" s="81">
        <v>50</v>
      </c>
      <c r="B54" s="82">
        <v>46008</v>
      </c>
      <c r="C54" s="83" t="s">
        <v>22</v>
      </c>
      <c r="D54" s="83" t="s">
        <v>54</v>
      </c>
      <c r="E54" s="83" t="s">
        <v>55</v>
      </c>
      <c r="F54" s="83" t="s">
        <v>10</v>
      </c>
      <c r="G54" s="83" t="s">
        <v>9</v>
      </c>
      <c r="H54" s="83" t="s">
        <v>9</v>
      </c>
      <c r="I54" s="84" t="str">
        <f t="shared" si="0"/>
        <v>끼*******</v>
      </c>
      <c r="J54" s="83" t="str">
        <f t="shared" si="1"/>
        <v>정기후원 한우불고기</v>
      </c>
      <c r="K54" s="83" t="s">
        <v>454</v>
      </c>
      <c r="L54" s="83">
        <v>50</v>
      </c>
      <c r="M54" s="83" t="s">
        <v>57</v>
      </c>
      <c r="N54" s="85">
        <v>900000</v>
      </c>
      <c r="O54" s="86"/>
      <c r="P54" s="87" t="s">
        <v>97</v>
      </c>
      <c r="Q54" s="88" t="s">
        <v>52</v>
      </c>
      <c r="R54" s="62"/>
      <c r="S54" s="62"/>
      <c r="T54" s="62"/>
      <c r="U54" s="62"/>
      <c r="V54" s="62"/>
      <c r="W54" s="62"/>
    </row>
    <row r="55" spans="1:23" ht="24.75" customHeight="1">
      <c r="A55" s="81">
        <v>51</v>
      </c>
      <c r="B55" s="82">
        <v>46008</v>
      </c>
      <c r="C55" s="83" t="s">
        <v>22</v>
      </c>
      <c r="D55" s="83" t="s">
        <v>54</v>
      </c>
      <c r="E55" s="83" t="s">
        <v>55</v>
      </c>
      <c r="F55" s="83" t="s">
        <v>10</v>
      </c>
      <c r="G55" s="83" t="s">
        <v>9</v>
      </c>
      <c r="H55" s="83" t="s">
        <v>9</v>
      </c>
      <c r="I55" s="84" t="str">
        <f t="shared" si="0"/>
        <v>감***** ***</v>
      </c>
      <c r="J55" s="83" t="str">
        <f t="shared" si="1"/>
        <v>정기후원 빵</v>
      </c>
      <c r="K55" s="83" t="s">
        <v>23</v>
      </c>
      <c r="L55" s="83">
        <v>55</v>
      </c>
      <c r="M55" s="83" t="s">
        <v>57</v>
      </c>
      <c r="N55" s="85">
        <v>278182</v>
      </c>
      <c r="O55" s="86"/>
      <c r="P55" s="87" t="s">
        <v>421</v>
      </c>
      <c r="Q55" s="88" t="s">
        <v>52</v>
      </c>
      <c r="R55" s="62"/>
      <c r="S55" s="62"/>
      <c r="T55" s="62"/>
      <c r="U55" s="62"/>
      <c r="V55" s="62"/>
      <c r="W55" s="62"/>
    </row>
    <row r="56" spans="1:23" ht="24.75" customHeight="1">
      <c r="A56" s="81">
        <v>52</v>
      </c>
      <c r="B56" s="82">
        <v>46008</v>
      </c>
      <c r="C56" s="83" t="s">
        <v>22</v>
      </c>
      <c r="D56" s="83" t="s">
        <v>54</v>
      </c>
      <c r="E56" s="83" t="s">
        <v>55</v>
      </c>
      <c r="F56" s="83" t="s">
        <v>10</v>
      </c>
      <c r="G56" s="83" t="s">
        <v>9</v>
      </c>
      <c r="H56" s="83" t="s">
        <v>9</v>
      </c>
      <c r="I56" s="84" t="str">
        <f t="shared" si="0"/>
        <v>맛******</v>
      </c>
      <c r="J56" s="83" t="str">
        <f t="shared" si="1"/>
        <v>정기후원 배추김치</v>
      </c>
      <c r="K56" s="83" t="s">
        <v>32</v>
      </c>
      <c r="L56" s="83">
        <v>6</v>
      </c>
      <c r="M56" s="83" t="s">
        <v>57</v>
      </c>
      <c r="N56" s="85">
        <v>150000</v>
      </c>
      <c r="O56" s="86"/>
      <c r="P56" s="87" t="s">
        <v>35</v>
      </c>
      <c r="Q56" s="88" t="s">
        <v>52</v>
      </c>
      <c r="R56" s="62"/>
      <c r="S56" s="62"/>
      <c r="T56" s="62"/>
      <c r="U56" s="62"/>
      <c r="V56" s="62"/>
      <c r="W56" s="62"/>
    </row>
    <row r="57" spans="1:23" ht="24.75" customHeight="1">
      <c r="A57" s="81">
        <v>53</v>
      </c>
      <c r="B57" s="82">
        <v>46009</v>
      </c>
      <c r="C57" s="83" t="s">
        <v>22</v>
      </c>
      <c r="D57" s="83" t="s">
        <v>54</v>
      </c>
      <c r="E57" s="83" t="s">
        <v>55</v>
      </c>
      <c r="F57" s="83" t="s">
        <v>10</v>
      </c>
      <c r="G57" s="83" t="s">
        <v>9</v>
      </c>
      <c r="H57" s="83" t="s">
        <v>9</v>
      </c>
      <c r="I57" s="84" t="str">
        <f t="shared" si="0"/>
        <v>감***** ***</v>
      </c>
      <c r="J57" s="83" t="str">
        <f t="shared" si="1"/>
        <v>정기후원 빵</v>
      </c>
      <c r="K57" s="83" t="s">
        <v>23</v>
      </c>
      <c r="L57" s="83">
        <v>19</v>
      </c>
      <c r="M57" s="83" t="s">
        <v>57</v>
      </c>
      <c r="N57" s="85">
        <v>93727</v>
      </c>
      <c r="O57" s="86"/>
      <c r="P57" s="87" t="s">
        <v>421</v>
      </c>
      <c r="Q57" s="88" t="s">
        <v>52</v>
      </c>
      <c r="R57" s="62"/>
      <c r="S57" s="62"/>
      <c r="T57" s="62"/>
      <c r="U57" s="62"/>
      <c r="V57" s="62"/>
      <c r="W57" s="62"/>
    </row>
    <row r="58" spans="1:23" ht="24.75" customHeight="1">
      <c r="A58" s="81">
        <v>54</v>
      </c>
      <c r="B58" s="82">
        <v>46009</v>
      </c>
      <c r="C58" s="83" t="s">
        <v>22</v>
      </c>
      <c r="D58" s="83" t="s">
        <v>54</v>
      </c>
      <c r="E58" s="83" t="s">
        <v>55</v>
      </c>
      <c r="F58" s="83" t="s">
        <v>10</v>
      </c>
      <c r="G58" s="83" t="s">
        <v>9</v>
      </c>
      <c r="H58" s="83" t="s">
        <v>9</v>
      </c>
      <c r="I58" s="84" t="str">
        <f t="shared" si="0"/>
        <v>박*****</v>
      </c>
      <c r="J58" s="83" t="str">
        <f t="shared" si="1"/>
        <v>정기후원 빵</v>
      </c>
      <c r="K58" s="83" t="s">
        <v>23</v>
      </c>
      <c r="L58" s="83">
        <v>44</v>
      </c>
      <c r="M58" s="83" t="s">
        <v>57</v>
      </c>
      <c r="N58" s="85">
        <v>124460</v>
      </c>
      <c r="O58" s="86"/>
      <c r="P58" s="87" t="s">
        <v>24</v>
      </c>
      <c r="Q58" s="88" t="s">
        <v>52</v>
      </c>
      <c r="R58" s="62"/>
      <c r="S58" s="62"/>
      <c r="T58" s="62"/>
      <c r="U58" s="62"/>
      <c r="V58" s="62"/>
      <c r="W58" s="62"/>
    </row>
    <row r="59" spans="1:23" ht="24.75" customHeight="1">
      <c r="A59" s="81">
        <v>55</v>
      </c>
      <c r="B59" s="82">
        <v>46009</v>
      </c>
      <c r="C59" s="83" t="s">
        <v>22</v>
      </c>
      <c r="D59" s="83" t="s">
        <v>54</v>
      </c>
      <c r="E59" s="83" t="s">
        <v>55</v>
      </c>
      <c r="F59" s="83" t="s">
        <v>10</v>
      </c>
      <c r="G59" s="83" t="s">
        <v>9</v>
      </c>
      <c r="H59" s="83" t="s">
        <v>9</v>
      </c>
      <c r="I59" s="84" t="str">
        <f t="shared" si="0"/>
        <v>파**** *****</v>
      </c>
      <c r="J59" s="83" t="str">
        <f t="shared" si="1"/>
        <v>정기후원 빵</v>
      </c>
      <c r="K59" s="83" t="s">
        <v>23</v>
      </c>
      <c r="L59" s="83">
        <v>31</v>
      </c>
      <c r="M59" s="83" t="s">
        <v>57</v>
      </c>
      <c r="N59" s="85">
        <v>86364</v>
      </c>
      <c r="O59" s="86"/>
      <c r="P59" s="87" t="s">
        <v>25</v>
      </c>
      <c r="Q59" s="88" t="s">
        <v>52</v>
      </c>
      <c r="R59" s="62"/>
      <c r="S59" s="62"/>
      <c r="T59" s="62"/>
      <c r="U59" s="62"/>
      <c r="V59" s="62"/>
      <c r="W59" s="62"/>
    </row>
    <row r="60" spans="1:23" ht="24.75" customHeight="1">
      <c r="A60" s="81">
        <v>56</v>
      </c>
      <c r="B60" s="82">
        <v>46009</v>
      </c>
      <c r="C60" s="83" t="s">
        <v>22</v>
      </c>
      <c r="D60" s="83" t="s">
        <v>54</v>
      </c>
      <c r="E60" s="83" t="s">
        <v>55</v>
      </c>
      <c r="F60" s="83" t="s">
        <v>10</v>
      </c>
      <c r="G60" s="83" t="s">
        <v>9</v>
      </c>
      <c r="H60" s="83" t="s">
        <v>9</v>
      </c>
      <c r="I60" s="84" t="str">
        <f t="shared" si="0"/>
        <v>달*** ***</v>
      </c>
      <c r="J60" s="83" t="str">
        <f t="shared" si="1"/>
        <v>정기후원 빵</v>
      </c>
      <c r="K60" s="83" t="s">
        <v>23</v>
      </c>
      <c r="L60" s="83">
        <v>38</v>
      </c>
      <c r="M60" s="83" t="s">
        <v>57</v>
      </c>
      <c r="N60" s="85">
        <v>209827</v>
      </c>
      <c r="O60" s="86"/>
      <c r="P60" s="87" t="s">
        <v>26</v>
      </c>
      <c r="Q60" s="88" t="s">
        <v>52</v>
      </c>
      <c r="R60" s="62"/>
      <c r="S60" s="62"/>
      <c r="T60" s="62"/>
      <c r="U60" s="62"/>
      <c r="V60" s="62"/>
      <c r="W60" s="62"/>
    </row>
    <row r="61" spans="1:23" ht="24.75" customHeight="1">
      <c r="A61" s="81">
        <v>57</v>
      </c>
      <c r="B61" s="82">
        <v>46009</v>
      </c>
      <c r="C61" s="83" t="s">
        <v>22</v>
      </c>
      <c r="D61" s="83" t="s">
        <v>54</v>
      </c>
      <c r="E61" s="83" t="s">
        <v>55</v>
      </c>
      <c r="F61" s="83" t="s">
        <v>10</v>
      </c>
      <c r="G61" s="83" t="s">
        <v>9</v>
      </c>
      <c r="H61" s="83" t="s">
        <v>9</v>
      </c>
      <c r="I61" s="84" t="str">
        <f t="shared" si="0"/>
        <v>6**** ******</v>
      </c>
      <c r="J61" s="83" t="str">
        <f t="shared" si="1"/>
        <v>정기후원 빵</v>
      </c>
      <c r="K61" s="83" t="s">
        <v>23</v>
      </c>
      <c r="L61" s="83">
        <v>10</v>
      </c>
      <c r="M61" s="83" t="s">
        <v>57</v>
      </c>
      <c r="N61" s="85">
        <v>208180</v>
      </c>
      <c r="O61" s="86"/>
      <c r="P61" s="87" t="s">
        <v>33</v>
      </c>
      <c r="Q61" s="88" t="s">
        <v>52</v>
      </c>
      <c r="R61" s="62"/>
      <c r="S61" s="62"/>
      <c r="T61" s="62"/>
      <c r="U61" s="62"/>
      <c r="V61" s="62"/>
      <c r="W61" s="62"/>
    </row>
    <row r="62" spans="1:23" ht="24.75" customHeight="1">
      <c r="A62" s="81">
        <v>58</v>
      </c>
      <c r="B62" s="82">
        <v>46009</v>
      </c>
      <c r="C62" s="83" t="s">
        <v>22</v>
      </c>
      <c r="D62" s="83" t="s">
        <v>65</v>
      </c>
      <c r="E62" s="83" t="s">
        <v>428</v>
      </c>
      <c r="F62" s="83" t="s">
        <v>10</v>
      </c>
      <c r="G62" s="83" t="s">
        <v>9</v>
      </c>
      <c r="H62" s="83" t="s">
        <v>9</v>
      </c>
      <c r="I62" s="84" t="str">
        <f t="shared" si="0"/>
        <v>와********</v>
      </c>
      <c r="J62" s="83" t="str">
        <f t="shared" si="1"/>
        <v>비정기후원 쌀</v>
      </c>
      <c r="K62" s="83" t="s">
        <v>437</v>
      </c>
      <c r="L62" s="83">
        <v>20</v>
      </c>
      <c r="M62" s="83" t="s">
        <v>57</v>
      </c>
      <c r="N62" s="85">
        <v>702480</v>
      </c>
      <c r="O62" s="86"/>
      <c r="P62" s="87" t="s">
        <v>455</v>
      </c>
      <c r="Q62" s="88" t="s">
        <v>425</v>
      </c>
      <c r="R62" s="62"/>
      <c r="S62" s="62"/>
      <c r="T62" s="62"/>
      <c r="U62" s="62"/>
      <c r="V62" s="62"/>
      <c r="W62" s="62"/>
    </row>
    <row r="63" spans="1:23" ht="24.75" customHeight="1">
      <c r="A63" s="81">
        <v>59</v>
      </c>
      <c r="B63" s="82">
        <v>46010</v>
      </c>
      <c r="C63" s="83" t="s">
        <v>22</v>
      </c>
      <c r="D63" s="83" t="s">
        <v>54</v>
      </c>
      <c r="E63" s="83" t="s">
        <v>55</v>
      </c>
      <c r="F63" s="83" t="s">
        <v>10</v>
      </c>
      <c r="G63" s="83" t="s">
        <v>9</v>
      </c>
      <c r="H63" s="83" t="s">
        <v>9</v>
      </c>
      <c r="I63" s="84" t="str">
        <f t="shared" si="0"/>
        <v>감***** ***</v>
      </c>
      <c r="J63" s="83" t="str">
        <f t="shared" si="1"/>
        <v>비정기후원 빵</v>
      </c>
      <c r="K63" s="83" t="s">
        <v>23</v>
      </c>
      <c r="L63" s="83">
        <v>14</v>
      </c>
      <c r="M63" s="83" t="s">
        <v>57</v>
      </c>
      <c r="N63" s="85">
        <v>71364</v>
      </c>
      <c r="O63" s="86"/>
      <c r="P63" s="87" t="s">
        <v>421</v>
      </c>
      <c r="Q63" s="88" t="s">
        <v>425</v>
      </c>
      <c r="R63" s="62"/>
      <c r="S63" s="62"/>
      <c r="T63" s="62"/>
      <c r="U63" s="62"/>
      <c r="V63" s="62"/>
      <c r="W63" s="62"/>
    </row>
    <row r="64" spans="1:23" ht="24.75" customHeight="1">
      <c r="A64" s="81">
        <v>60</v>
      </c>
      <c r="B64" s="82">
        <v>46010</v>
      </c>
      <c r="C64" s="83" t="s">
        <v>22</v>
      </c>
      <c r="D64" s="83" t="s">
        <v>54</v>
      </c>
      <c r="E64" s="83" t="s">
        <v>55</v>
      </c>
      <c r="F64" s="83" t="s">
        <v>10</v>
      </c>
      <c r="G64" s="83" t="s">
        <v>9</v>
      </c>
      <c r="H64" s="83" t="s">
        <v>9</v>
      </c>
      <c r="I64" s="84" t="str">
        <f t="shared" si="0"/>
        <v>달*** ***</v>
      </c>
      <c r="J64" s="83" t="str">
        <f t="shared" si="1"/>
        <v>정기후원 빵</v>
      </c>
      <c r="K64" s="83" t="s">
        <v>23</v>
      </c>
      <c r="L64" s="83">
        <v>27</v>
      </c>
      <c r="M64" s="83" t="s">
        <v>57</v>
      </c>
      <c r="N64" s="85">
        <v>171824</v>
      </c>
      <c r="O64" s="86"/>
      <c r="P64" s="87" t="s">
        <v>26</v>
      </c>
      <c r="Q64" s="88" t="s">
        <v>52</v>
      </c>
      <c r="R64" s="62"/>
      <c r="S64" s="62"/>
      <c r="T64" s="62"/>
      <c r="U64" s="62"/>
      <c r="V64" s="62"/>
      <c r="W64" s="62"/>
    </row>
    <row r="65" spans="1:23" ht="24.75" customHeight="1">
      <c r="A65" s="81">
        <v>61</v>
      </c>
      <c r="B65" s="82">
        <v>46010</v>
      </c>
      <c r="C65" s="83" t="s">
        <v>22</v>
      </c>
      <c r="D65" s="83" t="s">
        <v>65</v>
      </c>
      <c r="E65" s="83" t="s">
        <v>428</v>
      </c>
      <c r="F65" s="83" t="s">
        <v>10</v>
      </c>
      <c r="G65" s="83" t="s">
        <v>9</v>
      </c>
      <c r="H65" s="83" t="s">
        <v>9</v>
      </c>
      <c r="I65" s="84" t="str">
        <f t="shared" si="0"/>
        <v>와******</v>
      </c>
      <c r="J65" s="83" t="str">
        <f t="shared" si="1"/>
        <v>비정기후원 롤휴지</v>
      </c>
      <c r="K65" s="83" t="s">
        <v>435</v>
      </c>
      <c r="L65" s="83">
        <v>30</v>
      </c>
      <c r="M65" s="83" t="s">
        <v>57</v>
      </c>
      <c r="N65" s="85">
        <v>375000</v>
      </c>
      <c r="O65" s="86"/>
      <c r="P65" s="87" t="s">
        <v>456</v>
      </c>
      <c r="Q65" s="88" t="s">
        <v>425</v>
      </c>
      <c r="R65" s="62"/>
      <c r="S65" s="62"/>
      <c r="T65" s="62"/>
      <c r="U65" s="62"/>
      <c r="V65" s="62"/>
      <c r="W65" s="62"/>
    </row>
    <row r="66" spans="1:23" ht="24.75" customHeight="1">
      <c r="A66" s="81">
        <v>62</v>
      </c>
      <c r="B66" s="82">
        <v>46010</v>
      </c>
      <c r="C66" s="83" t="s">
        <v>22</v>
      </c>
      <c r="D66" s="83" t="s">
        <v>54</v>
      </c>
      <c r="E66" s="83" t="s">
        <v>55</v>
      </c>
      <c r="F66" s="83" t="s">
        <v>10</v>
      </c>
      <c r="G66" s="83" t="s">
        <v>9</v>
      </c>
      <c r="H66" s="83" t="s">
        <v>9</v>
      </c>
      <c r="I66" s="84" t="str">
        <f t="shared" si="0"/>
        <v>핏******</v>
      </c>
      <c r="J66" s="83" t="str">
        <f t="shared" si="1"/>
        <v>비정기후원 라면</v>
      </c>
      <c r="K66" s="83" t="s">
        <v>457</v>
      </c>
      <c r="L66" s="83">
        <v>351</v>
      </c>
      <c r="M66" s="83" t="s">
        <v>57</v>
      </c>
      <c r="N66" s="85">
        <v>273780</v>
      </c>
      <c r="O66" s="86"/>
      <c r="P66" s="87" t="s">
        <v>458</v>
      </c>
      <c r="Q66" s="88" t="s">
        <v>425</v>
      </c>
      <c r="R66" s="62"/>
      <c r="S66" s="62"/>
      <c r="T66" s="62"/>
      <c r="U66" s="62"/>
      <c r="V66" s="62"/>
      <c r="W66" s="62"/>
    </row>
    <row r="67" spans="1:23" ht="24.75" customHeight="1">
      <c r="A67" s="81">
        <v>63</v>
      </c>
      <c r="B67" s="82">
        <v>46010</v>
      </c>
      <c r="C67" s="83" t="s">
        <v>22</v>
      </c>
      <c r="D67" s="83" t="s">
        <v>54</v>
      </c>
      <c r="E67" s="83" t="s">
        <v>55</v>
      </c>
      <c r="F67" s="83" t="s">
        <v>10</v>
      </c>
      <c r="G67" s="83" t="s">
        <v>9</v>
      </c>
      <c r="H67" s="83" t="s">
        <v>9</v>
      </c>
      <c r="I67" s="84" t="str">
        <f t="shared" si="0"/>
        <v>생******</v>
      </c>
      <c r="J67" s="83" t="str">
        <f t="shared" si="1"/>
        <v>비정기후원 라면</v>
      </c>
      <c r="K67" s="83" t="s">
        <v>457</v>
      </c>
      <c r="L67" s="83">
        <v>20</v>
      </c>
      <c r="M67" s="83" t="s">
        <v>57</v>
      </c>
      <c r="N67" s="85">
        <v>624000</v>
      </c>
      <c r="O67" s="86"/>
      <c r="P67" s="87" t="s">
        <v>459</v>
      </c>
      <c r="Q67" s="88" t="s">
        <v>425</v>
      </c>
      <c r="R67" s="62"/>
      <c r="S67" s="62"/>
      <c r="T67" s="62"/>
      <c r="U67" s="62"/>
      <c r="V67" s="62"/>
      <c r="W67" s="62"/>
    </row>
    <row r="68" spans="1:23" ht="24.75" customHeight="1">
      <c r="A68" s="81">
        <v>64</v>
      </c>
      <c r="B68" s="82">
        <v>46010</v>
      </c>
      <c r="C68" s="83" t="s">
        <v>22</v>
      </c>
      <c r="D68" s="83" t="s">
        <v>54</v>
      </c>
      <c r="E68" s="83" t="s">
        <v>428</v>
      </c>
      <c r="F68" s="83" t="s">
        <v>10</v>
      </c>
      <c r="G68" s="83" t="s">
        <v>9</v>
      </c>
      <c r="H68" s="83" t="s">
        <v>9</v>
      </c>
      <c r="I68" s="84" t="str">
        <f t="shared" si="0"/>
        <v>초***</v>
      </c>
      <c r="J68" s="83" t="str">
        <f t="shared" si="1"/>
        <v>비정기후원 라면</v>
      </c>
      <c r="K68" s="83" t="s">
        <v>457</v>
      </c>
      <c r="L68" s="83">
        <v>150</v>
      </c>
      <c r="M68" s="83" t="s">
        <v>57</v>
      </c>
      <c r="N68" s="85">
        <v>4680000</v>
      </c>
      <c r="O68" s="86"/>
      <c r="P68" s="87" t="s">
        <v>460</v>
      </c>
      <c r="Q68" s="88" t="s">
        <v>425</v>
      </c>
      <c r="R68" s="62"/>
      <c r="S68" s="62"/>
      <c r="T68" s="62"/>
      <c r="U68" s="62"/>
      <c r="V68" s="62"/>
      <c r="W68" s="62"/>
    </row>
    <row r="69" spans="1:23" ht="24.75" customHeight="1">
      <c r="A69" s="81">
        <v>65</v>
      </c>
      <c r="B69" s="82">
        <v>46013</v>
      </c>
      <c r="C69" s="83" t="s">
        <v>22</v>
      </c>
      <c r="D69" s="83" t="s">
        <v>431</v>
      </c>
      <c r="E69" s="83" t="s">
        <v>428</v>
      </c>
      <c r="F69" s="83" t="s">
        <v>10</v>
      </c>
      <c r="G69" s="83" t="s">
        <v>9</v>
      </c>
      <c r="H69" s="83" t="s">
        <v>9</v>
      </c>
      <c r="I69" s="84" t="str">
        <f t="shared" si="0"/>
        <v>박**</v>
      </c>
      <c r="J69" s="83" t="str">
        <f t="shared" si="1"/>
        <v>비정기후원 케이크</v>
      </c>
      <c r="K69" s="83" t="s">
        <v>461</v>
      </c>
      <c r="L69" s="83">
        <v>200</v>
      </c>
      <c r="M69" s="83" t="s">
        <v>57</v>
      </c>
      <c r="N69" s="85">
        <v>6000000</v>
      </c>
      <c r="O69" s="86"/>
      <c r="P69" s="87" t="s">
        <v>462</v>
      </c>
      <c r="Q69" s="88" t="s">
        <v>425</v>
      </c>
      <c r="R69" s="62"/>
      <c r="S69" s="62"/>
      <c r="T69" s="62"/>
      <c r="U69" s="62"/>
      <c r="V69" s="62"/>
      <c r="W69" s="62"/>
    </row>
    <row r="70" spans="1:23" ht="24.75" customHeight="1">
      <c r="A70" s="81">
        <v>66</v>
      </c>
      <c r="B70" s="82">
        <v>46013</v>
      </c>
      <c r="C70" s="83" t="s">
        <v>22</v>
      </c>
      <c r="D70" s="83" t="s">
        <v>54</v>
      </c>
      <c r="E70" s="83" t="s">
        <v>55</v>
      </c>
      <c r="F70" s="83" t="s">
        <v>10</v>
      </c>
      <c r="G70" s="83" t="s">
        <v>9</v>
      </c>
      <c r="H70" s="83" t="s">
        <v>9</v>
      </c>
      <c r="I70" s="84" t="str">
        <f t="shared" ref="I70:I98" si="2">IF(ISNUMBER(FIND(" 외", P70)), LEFT(P70,1) &amp; REPT("*", FIND(" 외", P70)-2) &amp; MID(P70, FIND(" 외", P70), 100), IF(ISNUMBER(FIND(" ", P70)), LEFT(P70,1) &amp; REPT("*", FIND(" ", P70)-2) &amp; " " &amp; REPT("*", LEN(P70)-FIND(" ", P70)), LEFT(P70,1) &amp; REPT("*", LEN(P70)-1)))</f>
        <v>감***** ***</v>
      </c>
      <c r="J70" s="83" t="str">
        <f t="shared" si="1"/>
        <v>정기후원 빵</v>
      </c>
      <c r="K70" s="83" t="s">
        <v>23</v>
      </c>
      <c r="L70" s="83">
        <v>33</v>
      </c>
      <c r="M70" s="83" t="s">
        <v>57</v>
      </c>
      <c r="N70" s="85">
        <v>159818</v>
      </c>
      <c r="O70" s="86"/>
      <c r="P70" s="87" t="s">
        <v>421</v>
      </c>
      <c r="Q70" s="88" t="s">
        <v>52</v>
      </c>
      <c r="R70" s="62"/>
      <c r="S70" s="62"/>
      <c r="T70" s="62"/>
      <c r="U70" s="62"/>
      <c r="V70" s="62"/>
      <c r="W70" s="62"/>
    </row>
    <row r="71" spans="1:23" ht="24.75" customHeight="1">
      <c r="A71" s="81">
        <v>67</v>
      </c>
      <c r="B71" s="82">
        <v>46013</v>
      </c>
      <c r="C71" s="83" t="s">
        <v>22</v>
      </c>
      <c r="D71" s="83" t="s">
        <v>54</v>
      </c>
      <c r="E71" s="83" t="s">
        <v>55</v>
      </c>
      <c r="F71" s="83" t="s">
        <v>10</v>
      </c>
      <c r="G71" s="83" t="s">
        <v>9</v>
      </c>
      <c r="H71" s="83" t="s">
        <v>9</v>
      </c>
      <c r="I71" s="84" t="str">
        <f t="shared" si="2"/>
        <v>달*** ***</v>
      </c>
      <c r="J71" s="83" t="str">
        <f t="shared" si="1"/>
        <v>정기후원 빵</v>
      </c>
      <c r="K71" s="83" t="s">
        <v>23</v>
      </c>
      <c r="L71" s="83">
        <v>44</v>
      </c>
      <c r="M71" s="83" t="s">
        <v>57</v>
      </c>
      <c r="N71" s="85">
        <v>243737</v>
      </c>
      <c r="O71" s="86"/>
      <c r="P71" s="87" t="s">
        <v>26</v>
      </c>
      <c r="Q71" s="88" t="s">
        <v>52</v>
      </c>
      <c r="R71" s="62"/>
      <c r="S71" s="62"/>
      <c r="T71" s="62"/>
      <c r="U71" s="62"/>
      <c r="V71" s="62"/>
      <c r="W71" s="62"/>
    </row>
    <row r="72" spans="1:23" ht="24.75" customHeight="1">
      <c r="A72" s="81">
        <v>68</v>
      </c>
      <c r="B72" s="82">
        <v>46013</v>
      </c>
      <c r="C72" s="83" t="s">
        <v>22</v>
      </c>
      <c r="D72" s="83" t="s">
        <v>54</v>
      </c>
      <c r="E72" s="83" t="s">
        <v>55</v>
      </c>
      <c r="F72" s="83" t="s">
        <v>10</v>
      </c>
      <c r="G72" s="83" t="s">
        <v>9</v>
      </c>
      <c r="H72" s="83" t="s">
        <v>9</v>
      </c>
      <c r="I72" s="84" t="str">
        <f t="shared" si="2"/>
        <v>한***</v>
      </c>
      <c r="J72" s="83" t="str">
        <f t="shared" si="1"/>
        <v>정기후원 쌀</v>
      </c>
      <c r="K72" s="83" t="s">
        <v>437</v>
      </c>
      <c r="L72" s="83">
        <v>5</v>
      </c>
      <c r="M72" s="83" t="s">
        <v>57</v>
      </c>
      <c r="N72" s="85">
        <v>250000</v>
      </c>
      <c r="O72" s="86"/>
      <c r="P72" s="87" t="s">
        <v>37</v>
      </c>
      <c r="Q72" s="88" t="s">
        <v>52</v>
      </c>
      <c r="R72" s="62"/>
      <c r="S72" s="62"/>
      <c r="T72" s="62"/>
      <c r="U72" s="62"/>
      <c r="V72" s="62"/>
      <c r="W72" s="62"/>
    </row>
    <row r="73" spans="1:23" ht="24.75" customHeight="1">
      <c r="A73" s="81">
        <v>69</v>
      </c>
      <c r="B73" s="82">
        <v>46014</v>
      </c>
      <c r="C73" s="83" t="s">
        <v>22</v>
      </c>
      <c r="D73" s="83" t="s">
        <v>54</v>
      </c>
      <c r="E73" s="83" t="s">
        <v>55</v>
      </c>
      <c r="F73" s="83" t="s">
        <v>10</v>
      </c>
      <c r="G73" s="83" t="s">
        <v>9</v>
      </c>
      <c r="H73" s="83" t="s">
        <v>9</v>
      </c>
      <c r="I73" s="84" t="str">
        <f t="shared" si="2"/>
        <v>파**** *****</v>
      </c>
      <c r="J73" s="83" t="str">
        <f t="shared" si="1"/>
        <v>정기후원 빵</v>
      </c>
      <c r="K73" s="83" t="s">
        <v>23</v>
      </c>
      <c r="L73" s="83">
        <v>32</v>
      </c>
      <c r="M73" s="83" t="s">
        <v>57</v>
      </c>
      <c r="N73" s="85">
        <v>116091</v>
      </c>
      <c r="O73" s="86"/>
      <c r="P73" s="87" t="s">
        <v>25</v>
      </c>
      <c r="Q73" s="88" t="s">
        <v>52</v>
      </c>
      <c r="R73" s="62"/>
      <c r="S73" s="62"/>
      <c r="T73" s="62"/>
      <c r="U73" s="62"/>
      <c r="V73" s="62"/>
      <c r="W73" s="62"/>
    </row>
    <row r="74" spans="1:23" ht="24.75" customHeight="1">
      <c r="A74" s="81">
        <v>70</v>
      </c>
      <c r="B74" s="82">
        <v>46014</v>
      </c>
      <c r="C74" s="83" t="s">
        <v>22</v>
      </c>
      <c r="D74" s="83" t="s">
        <v>54</v>
      </c>
      <c r="E74" s="83" t="s">
        <v>55</v>
      </c>
      <c r="F74" s="83" t="s">
        <v>10</v>
      </c>
      <c r="G74" s="83" t="s">
        <v>9</v>
      </c>
      <c r="H74" s="83" t="s">
        <v>9</v>
      </c>
      <c r="I74" s="84" t="str">
        <f t="shared" si="2"/>
        <v>감***** ***</v>
      </c>
      <c r="J74" s="83" t="str">
        <f t="shared" si="1"/>
        <v>정기후원 빵</v>
      </c>
      <c r="K74" s="83" t="s">
        <v>23</v>
      </c>
      <c r="L74" s="83">
        <v>37</v>
      </c>
      <c r="M74" s="83" t="s">
        <v>57</v>
      </c>
      <c r="N74" s="85">
        <v>191273</v>
      </c>
      <c r="O74" s="86"/>
      <c r="P74" s="87" t="s">
        <v>421</v>
      </c>
      <c r="Q74" s="88" t="s">
        <v>52</v>
      </c>
      <c r="R74" s="62"/>
      <c r="S74" s="62"/>
      <c r="T74" s="62"/>
      <c r="U74" s="62"/>
      <c r="V74" s="62"/>
      <c r="W74" s="62"/>
    </row>
    <row r="75" spans="1:23" ht="24.75" customHeight="1">
      <c r="A75" s="81">
        <v>71</v>
      </c>
      <c r="B75" s="82">
        <v>46014</v>
      </c>
      <c r="C75" s="83" t="s">
        <v>22</v>
      </c>
      <c r="D75" s="83" t="s">
        <v>54</v>
      </c>
      <c r="E75" s="83" t="s">
        <v>55</v>
      </c>
      <c r="F75" s="83" t="s">
        <v>10</v>
      </c>
      <c r="G75" s="83" t="s">
        <v>9</v>
      </c>
      <c r="H75" s="83" t="s">
        <v>9</v>
      </c>
      <c r="I75" s="84" t="str">
        <f t="shared" si="2"/>
        <v>달*** ***</v>
      </c>
      <c r="J75" s="83" t="str">
        <f t="shared" si="1"/>
        <v>정기후원 빵</v>
      </c>
      <c r="K75" s="83" t="s">
        <v>23</v>
      </c>
      <c r="L75" s="83">
        <v>51</v>
      </c>
      <c r="M75" s="83" t="s">
        <v>57</v>
      </c>
      <c r="N75" s="85">
        <v>295466</v>
      </c>
      <c r="O75" s="86"/>
      <c r="P75" s="87" t="s">
        <v>26</v>
      </c>
      <c r="Q75" s="88" t="s">
        <v>52</v>
      </c>
      <c r="R75" s="62"/>
      <c r="S75" s="62"/>
      <c r="T75" s="62"/>
      <c r="U75" s="62"/>
      <c r="V75" s="62"/>
      <c r="W75" s="62"/>
    </row>
    <row r="76" spans="1:23" ht="24.75" customHeight="1">
      <c r="A76" s="81">
        <v>72</v>
      </c>
      <c r="B76" s="82">
        <v>46015</v>
      </c>
      <c r="C76" s="83" t="s">
        <v>22</v>
      </c>
      <c r="D76" s="83" t="s">
        <v>54</v>
      </c>
      <c r="E76" s="83" t="s">
        <v>55</v>
      </c>
      <c r="F76" s="83" t="s">
        <v>10</v>
      </c>
      <c r="G76" s="83" t="s">
        <v>9</v>
      </c>
      <c r="H76" s="83" t="s">
        <v>9</v>
      </c>
      <c r="I76" s="84" t="str">
        <f t="shared" si="2"/>
        <v>달*** ***</v>
      </c>
      <c r="J76" s="83" t="str">
        <f t="shared" si="1"/>
        <v>정기후원 빵</v>
      </c>
      <c r="K76" s="83" t="s">
        <v>23</v>
      </c>
      <c r="L76" s="83">
        <v>48</v>
      </c>
      <c r="M76" s="83" t="s">
        <v>57</v>
      </c>
      <c r="N76" s="85">
        <v>270556</v>
      </c>
      <c r="O76" s="86"/>
      <c r="P76" s="87" t="s">
        <v>26</v>
      </c>
      <c r="Q76" s="88" t="s">
        <v>52</v>
      </c>
      <c r="R76" s="62"/>
      <c r="S76" s="62"/>
      <c r="T76" s="62"/>
      <c r="U76" s="62"/>
      <c r="V76" s="62"/>
      <c r="W76" s="62"/>
    </row>
    <row r="77" spans="1:23" ht="24.75" customHeight="1">
      <c r="A77" s="81">
        <v>73</v>
      </c>
      <c r="B77" s="82">
        <v>46015</v>
      </c>
      <c r="C77" s="83" t="s">
        <v>22</v>
      </c>
      <c r="D77" s="83" t="s">
        <v>54</v>
      </c>
      <c r="E77" s="83" t="s">
        <v>55</v>
      </c>
      <c r="F77" s="83" t="s">
        <v>10</v>
      </c>
      <c r="G77" s="83" t="s">
        <v>9</v>
      </c>
      <c r="H77" s="83" t="s">
        <v>9</v>
      </c>
      <c r="I77" s="84" t="str">
        <f t="shared" si="2"/>
        <v>감***** ***</v>
      </c>
      <c r="J77" s="83" t="str">
        <f t="shared" si="1"/>
        <v>정기후원 빵</v>
      </c>
      <c r="K77" s="83" t="s">
        <v>23</v>
      </c>
      <c r="L77" s="83">
        <v>28</v>
      </c>
      <c r="M77" s="83" t="s">
        <v>57</v>
      </c>
      <c r="N77" s="85">
        <v>141000</v>
      </c>
      <c r="O77" s="86"/>
      <c r="P77" s="87" t="s">
        <v>421</v>
      </c>
      <c r="Q77" s="88" t="s">
        <v>52</v>
      </c>
      <c r="R77" s="62"/>
      <c r="S77" s="62"/>
      <c r="T77" s="62"/>
      <c r="U77" s="62"/>
      <c r="V77" s="62"/>
      <c r="W77" s="62"/>
    </row>
    <row r="78" spans="1:23" ht="24.75" customHeight="1">
      <c r="A78" s="81">
        <v>74</v>
      </c>
      <c r="B78" s="82">
        <v>46015</v>
      </c>
      <c r="C78" s="83" t="s">
        <v>22</v>
      </c>
      <c r="D78" s="83" t="s">
        <v>54</v>
      </c>
      <c r="E78" s="83" t="s">
        <v>55</v>
      </c>
      <c r="F78" s="83" t="s">
        <v>10</v>
      </c>
      <c r="G78" s="83" t="s">
        <v>9</v>
      </c>
      <c r="H78" s="83" t="s">
        <v>9</v>
      </c>
      <c r="I78" s="84" t="str">
        <f t="shared" si="2"/>
        <v>티***</v>
      </c>
      <c r="J78" s="83" t="str">
        <f t="shared" si="1"/>
        <v>비정기후원 휴지</v>
      </c>
      <c r="K78" s="83" t="s">
        <v>463</v>
      </c>
      <c r="L78" s="83">
        <v>150</v>
      </c>
      <c r="M78" s="83" t="s">
        <v>57</v>
      </c>
      <c r="N78" s="85">
        <v>1500000</v>
      </c>
      <c r="O78" s="86"/>
      <c r="P78" s="87" t="s">
        <v>28</v>
      </c>
      <c r="Q78" s="88" t="s">
        <v>425</v>
      </c>
      <c r="R78" s="62"/>
      <c r="S78" s="62"/>
      <c r="T78" s="62"/>
      <c r="U78" s="62"/>
      <c r="V78" s="62"/>
      <c r="W78" s="62"/>
    </row>
    <row r="79" spans="1:23" ht="24.75" customHeight="1">
      <c r="A79" s="81">
        <v>75</v>
      </c>
      <c r="B79" s="82">
        <v>46015</v>
      </c>
      <c r="C79" s="83" t="s">
        <v>22</v>
      </c>
      <c r="D79" s="83" t="s">
        <v>54</v>
      </c>
      <c r="E79" s="83" t="s">
        <v>55</v>
      </c>
      <c r="F79" s="83" t="s">
        <v>10</v>
      </c>
      <c r="G79" s="83" t="s">
        <v>9</v>
      </c>
      <c r="H79" s="83" t="s">
        <v>9</v>
      </c>
      <c r="I79" s="84" t="str">
        <f t="shared" si="2"/>
        <v>티***</v>
      </c>
      <c r="J79" s="83" t="str">
        <f t="shared" si="1"/>
        <v>비정기후원 인형</v>
      </c>
      <c r="K79" s="83" t="s">
        <v>464</v>
      </c>
      <c r="L79" s="83">
        <v>10</v>
      </c>
      <c r="M79" s="83" t="s">
        <v>57</v>
      </c>
      <c r="N79" s="85">
        <v>200000</v>
      </c>
      <c r="O79" s="86"/>
      <c r="P79" s="87" t="s">
        <v>28</v>
      </c>
      <c r="Q79" s="88" t="s">
        <v>425</v>
      </c>
      <c r="R79" s="62"/>
      <c r="S79" s="62"/>
      <c r="T79" s="62"/>
      <c r="U79" s="62"/>
      <c r="V79" s="62"/>
      <c r="W79" s="62"/>
    </row>
    <row r="80" spans="1:23" ht="24.75" customHeight="1">
      <c r="A80" s="81">
        <v>76</v>
      </c>
      <c r="B80" s="82">
        <v>46015</v>
      </c>
      <c r="C80" s="83" t="s">
        <v>22</v>
      </c>
      <c r="D80" s="83" t="s">
        <v>431</v>
      </c>
      <c r="E80" s="83" t="s">
        <v>428</v>
      </c>
      <c r="F80" s="83" t="s">
        <v>10</v>
      </c>
      <c r="G80" s="83" t="s">
        <v>9</v>
      </c>
      <c r="H80" s="83" t="s">
        <v>9</v>
      </c>
      <c r="I80" s="84" t="str">
        <f t="shared" si="2"/>
        <v>박**</v>
      </c>
      <c r="J80" s="83" t="str">
        <f t="shared" si="1"/>
        <v>비정기후원 라면</v>
      </c>
      <c r="K80" s="83" t="s">
        <v>457</v>
      </c>
      <c r="L80" s="83">
        <v>50</v>
      </c>
      <c r="M80" s="83" t="s">
        <v>57</v>
      </c>
      <c r="N80" s="85">
        <v>1000000</v>
      </c>
      <c r="O80" s="86"/>
      <c r="P80" s="87" t="s">
        <v>465</v>
      </c>
      <c r="Q80" s="88" t="s">
        <v>425</v>
      </c>
      <c r="R80" s="62"/>
      <c r="S80" s="62"/>
      <c r="T80" s="62"/>
      <c r="U80" s="62"/>
      <c r="V80" s="62"/>
      <c r="W80" s="62"/>
    </row>
    <row r="81" spans="1:23" ht="24.75" customHeight="1">
      <c r="A81" s="81">
        <v>77</v>
      </c>
      <c r="B81" s="82">
        <v>46015</v>
      </c>
      <c r="C81" s="83" t="s">
        <v>22</v>
      </c>
      <c r="D81" s="83" t="s">
        <v>431</v>
      </c>
      <c r="E81" s="83" t="s">
        <v>428</v>
      </c>
      <c r="F81" s="83" t="s">
        <v>10</v>
      </c>
      <c r="G81" s="83" t="s">
        <v>9</v>
      </c>
      <c r="H81" s="83" t="s">
        <v>9</v>
      </c>
      <c r="I81" s="84" t="str">
        <f t="shared" si="2"/>
        <v>박**</v>
      </c>
      <c r="J81" s="83" t="str">
        <f t="shared" si="1"/>
        <v>비정기후원 라면</v>
      </c>
      <c r="K81" s="83" t="s">
        <v>457</v>
      </c>
      <c r="L81" s="83">
        <v>100</v>
      </c>
      <c r="M81" s="83" t="s">
        <v>57</v>
      </c>
      <c r="N81" s="85">
        <v>390000</v>
      </c>
      <c r="O81" s="86"/>
      <c r="P81" s="87" t="s">
        <v>465</v>
      </c>
      <c r="Q81" s="88" t="s">
        <v>425</v>
      </c>
      <c r="R81" s="62"/>
      <c r="S81" s="62"/>
      <c r="T81" s="62"/>
      <c r="U81" s="62"/>
      <c r="V81" s="62"/>
      <c r="W81" s="62"/>
    </row>
    <row r="82" spans="1:23" ht="24.75" customHeight="1">
      <c r="A82" s="81">
        <v>78</v>
      </c>
      <c r="B82" s="82">
        <v>46017</v>
      </c>
      <c r="C82" s="83" t="s">
        <v>22</v>
      </c>
      <c r="D82" s="83" t="s">
        <v>54</v>
      </c>
      <c r="E82" s="83" t="s">
        <v>55</v>
      </c>
      <c r="F82" s="83" t="s">
        <v>10</v>
      </c>
      <c r="G82" s="83" t="s">
        <v>9</v>
      </c>
      <c r="H82" s="83" t="s">
        <v>9</v>
      </c>
      <c r="I82" s="84" t="str">
        <f t="shared" si="2"/>
        <v>달*** ***</v>
      </c>
      <c r="J82" s="83" t="str">
        <f t="shared" si="1"/>
        <v>정기후원 빵</v>
      </c>
      <c r="K82" s="83" t="s">
        <v>23</v>
      </c>
      <c r="L82" s="83">
        <v>25</v>
      </c>
      <c r="M82" s="83" t="s">
        <v>57</v>
      </c>
      <c r="N82" s="85">
        <v>137733</v>
      </c>
      <c r="O82" s="86"/>
      <c r="P82" s="87" t="s">
        <v>26</v>
      </c>
      <c r="Q82" s="88" t="s">
        <v>52</v>
      </c>
      <c r="R82" s="62"/>
      <c r="S82" s="62"/>
      <c r="T82" s="62"/>
      <c r="U82" s="62"/>
      <c r="V82" s="62"/>
      <c r="W82" s="62"/>
    </row>
    <row r="83" spans="1:23" ht="24.75" customHeight="1">
      <c r="A83" s="81">
        <v>79</v>
      </c>
      <c r="B83" s="82">
        <v>46017</v>
      </c>
      <c r="C83" s="83" t="s">
        <v>22</v>
      </c>
      <c r="D83" s="83" t="s">
        <v>54</v>
      </c>
      <c r="E83" s="83" t="s">
        <v>55</v>
      </c>
      <c r="F83" s="83" t="s">
        <v>10</v>
      </c>
      <c r="G83" s="83" t="s">
        <v>9</v>
      </c>
      <c r="H83" s="83" t="s">
        <v>9</v>
      </c>
      <c r="I83" s="84" t="str">
        <f t="shared" si="2"/>
        <v>박*****</v>
      </c>
      <c r="J83" s="83" t="str">
        <f t="shared" si="1"/>
        <v>정기후원 빵</v>
      </c>
      <c r="K83" s="83" t="s">
        <v>23</v>
      </c>
      <c r="L83" s="83">
        <v>26</v>
      </c>
      <c r="M83" s="83" t="s">
        <v>57</v>
      </c>
      <c r="N83" s="85">
        <v>80915</v>
      </c>
      <c r="O83" s="86"/>
      <c r="P83" s="87" t="s">
        <v>24</v>
      </c>
      <c r="Q83" s="88" t="s">
        <v>52</v>
      </c>
      <c r="R83" s="62"/>
      <c r="S83" s="62"/>
      <c r="T83" s="62"/>
      <c r="U83" s="62"/>
      <c r="V83" s="62"/>
      <c r="W83" s="62"/>
    </row>
    <row r="84" spans="1:23" ht="24.75" customHeight="1">
      <c r="A84" s="81">
        <v>80</v>
      </c>
      <c r="B84" s="82">
        <v>46017</v>
      </c>
      <c r="C84" s="83" t="s">
        <v>22</v>
      </c>
      <c r="D84" s="83" t="s">
        <v>54</v>
      </c>
      <c r="E84" s="83" t="s">
        <v>428</v>
      </c>
      <c r="F84" s="83" t="s">
        <v>10</v>
      </c>
      <c r="G84" s="83" t="s">
        <v>9</v>
      </c>
      <c r="H84" s="83" t="s">
        <v>9</v>
      </c>
      <c r="I84" s="84" t="str">
        <f t="shared" si="2"/>
        <v>덕***</v>
      </c>
      <c r="J84" s="83" t="str">
        <f t="shared" si="1"/>
        <v>비정기후원 식품혼합</v>
      </c>
      <c r="K84" s="83" t="s">
        <v>466</v>
      </c>
      <c r="L84" s="83">
        <v>200</v>
      </c>
      <c r="M84" s="83" t="s">
        <v>423</v>
      </c>
      <c r="N84" s="85">
        <v>6000000</v>
      </c>
      <c r="O84" s="86"/>
      <c r="P84" s="87" t="s">
        <v>39</v>
      </c>
      <c r="Q84" s="88" t="s">
        <v>425</v>
      </c>
      <c r="R84" s="62"/>
      <c r="S84" s="62"/>
      <c r="T84" s="62"/>
      <c r="U84" s="62"/>
      <c r="V84" s="62"/>
      <c r="W84" s="62"/>
    </row>
    <row r="85" spans="1:23" ht="24.75" customHeight="1">
      <c r="A85" s="81">
        <v>81</v>
      </c>
      <c r="B85" s="82">
        <v>46017</v>
      </c>
      <c r="C85" s="83" t="s">
        <v>22</v>
      </c>
      <c r="D85" s="83" t="s">
        <v>54</v>
      </c>
      <c r="E85" s="83" t="s">
        <v>55</v>
      </c>
      <c r="F85" s="83" t="s">
        <v>10</v>
      </c>
      <c r="G85" s="83" t="s">
        <v>9</v>
      </c>
      <c r="H85" s="83" t="s">
        <v>9</v>
      </c>
      <c r="I85" s="84" t="str">
        <f t="shared" si="2"/>
        <v>이** ***</v>
      </c>
      <c r="J85" s="83" t="str">
        <f t="shared" si="1"/>
        <v>정기후원 잡화</v>
      </c>
      <c r="K85" s="83" t="s">
        <v>467</v>
      </c>
      <c r="L85" s="83">
        <v>1</v>
      </c>
      <c r="M85" s="83" t="s">
        <v>423</v>
      </c>
      <c r="N85" s="85">
        <v>548072</v>
      </c>
      <c r="O85" s="86"/>
      <c r="P85" s="87" t="s">
        <v>468</v>
      </c>
      <c r="Q85" s="88" t="s">
        <v>52</v>
      </c>
      <c r="R85" s="62"/>
      <c r="S85" s="62"/>
      <c r="T85" s="62"/>
      <c r="U85" s="62"/>
      <c r="V85" s="62"/>
      <c r="W85" s="62"/>
    </row>
    <row r="86" spans="1:23" ht="24.75" customHeight="1">
      <c r="A86" s="81">
        <v>82</v>
      </c>
      <c r="B86" s="82">
        <v>46020</v>
      </c>
      <c r="C86" s="83" t="s">
        <v>22</v>
      </c>
      <c r="D86" s="83" t="s">
        <v>54</v>
      </c>
      <c r="E86" s="83" t="s">
        <v>55</v>
      </c>
      <c r="F86" s="83" t="s">
        <v>10</v>
      </c>
      <c r="G86" s="83" t="s">
        <v>9</v>
      </c>
      <c r="H86" s="83" t="s">
        <v>9</v>
      </c>
      <c r="I86" s="84" t="str">
        <f t="shared" si="2"/>
        <v>감***** ***</v>
      </c>
      <c r="J86" s="83" t="str">
        <f t="shared" si="1"/>
        <v>정기후원 빵</v>
      </c>
      <c r="K86" s="83" t="s">
        <v>23</v>
      </c>
      <c r="L86" s="83">
        <v>34</v>
      </c>
      <c r="M86" s="83" t="s">
        <v>57</v>
      </c>
      <c r="N86" s="85">
        <v>167818</v>
      </c>
      <c r="O86" s="86"/>
      <c r="P86" s="87" t="s">
        <v>421</v>
      </c>
      <c r="Q86" s="88" t="s">
        <v>52</v>
      </c>
      <c r="R86" s="62"/>
      <c r="S86" s="62"/>
      <c r="T86" s="62"/>
      <c r="U86" s="62"/>
      <c r="V86" s="62"/>
      <c r="W86" s="62"/>
    </row>
    <row r="87" spans="1:23" ht="24.75" customHeight="1">
      <c r="A87" s="81">
        <v>83</v>
      </c>
      <c r="B87" s="82">
        <v>46020</v>
      </c>
      <c r="C87" s="83" t="s">
        <v>22</v>
      </c>
      <c r="D87" s="83" t="s">
        <v>54</v>
      </c>
      <c r="E87" s="83" t="s">
        <v>55</v>
      </c>
      <c r="F87" s="83" t="s">
        <v>10</v>
      </c>
      <c r="G87" s="83" t="s">
        <v>9</v>
      </c>
      <c r="H87" s="83" t="s">
        <v>9</v>
      </c>
      <c r="I87" s="84" t="str">
        <f t="shared" si="2"/>
        <v>달*** ***</v>
      </c>
      <c r="J87" s="83" t="str">
        <f t="shared" si="1"/>
        <v>정기후원 빵</v>
      </c>
      <c r="K87" s="83" t="s">
        <v>23</v>
      </c>
      <c r="L87" s="83">
        <v>52</v>
      </c>
      <c r="M87" s="83" t="s">
        <v>57</v>
      </c>
      <c r="N87" s="85">
        <v>275740</v>
      </c>
      <c r="O87" s="86"/>
      <c r="P87" s="87" t="s">
        <v>26</v>
      </c>
      <c r="Q87" s="88" t="s">
        <v>52</v>
      </c>
      <c r="R87" s="62"/>
      <c r="S87" s="62"/>
      <c r="T87" s="62"/>
      <c r="U87" s="62"/>
      <c r="V87" s="62"/>
      <c r="W87" s="62"/>
    </row>
    <row r="88" spans="1:23" ht="24.75" customHeight="1">
      <c r="A88" s="81">
        <v>84</v>
      </c>
      <c r="B88" s="82">
        <v>46020</v>
      </c>
      <c r="C88" s="83" t="s">
        <v>22</v>
      </c>
      <c r="D88" s="83" t="s">
        <v>54</v>
      </c>
      <c r="E88" s="83" t="s">
        <v>55</v>
      </c>
      <c r="F88" s="83" t="s">
        <v>10</v>
      </c>
      <c r="G88" s="83" t="s">
        <v>9</v>
      </c>
      <c r="H88" s="83" t="s">
        <v>9</v>
      </c>
      <c r="I88" s="84" t="str">
        <f t="shared" si="2"/>
        <v>오****</v>
      </c>
      <c r="J88" s="83" t="str">
        <f t="shared" si="1"/>
        <v>정기후원 삼부자_김</v>
      </c>
      <c r="K88" s="83" t="s">
        <v>469</v>
      </c>
      <c r="L88" s="83">
        <v>20</v>
      </c>
      <c r="M88" s="83" t="s">
        <v>57</v>
      </c>
      <c r="N88" s="85">
        <v>610000</v>
      </c>
      <c r="O88" s="86"/>
      <c r="P88" s="87" t="s">
        <v>34</v>
      </c>
      <c r="Q88" s="88" t="s">
        <v>52</v>
      </c>
      <c r="R88" s="62"/>
      <c r="S88" s="62"/>
      <c r="T88" s="62"/>
      <c r="U88" s="62"/>
      <c r="V88" s="62"/>
      <c r="W88" s="62"/>
    </row>
    <row r="89" spans="1:23" ht="24.75" customHeight="1">
      <c r="A89" s="81">
        <v>85</v>
      </c>
      <c r="B89" s="82">
        <v>46020</v>
      </c>
      <c r="C89" s="83" t="s">
        <v>22</v>
      </c>
      <c r="D89" s="83" t="s">
        <v>54</v>
      </c>
      <c r="E89" s="83" t="s">
        <v>55</v>
      </c>
      <c r="F89" s="83" t="s">
        <v>10</v>
      </c>
      <c r="G89" s="83" t="s">
        <v>9</v>
      </c>
      <c r="H89" s="83" t="s">
        <v>9</v>
      </c>
      <c r="I89" s="84" t="str">
        <f t="shared" si="2"/>
        <v>오****</v>
      </c>
      <c r="J89" s="83" t="str">
        <f t="shared" si="1"/>
        <v>정기후원 비비고갈비탕</v>
      </c>
      <c r="K89" s="83" t="s">
        <v>470</v>
      </c>
      <c r="L89" s="83">
        <v>60</v>
      </c>
      <c r="M89" s="83" t="s">
        <v>57</v>
      </c>
      <c r="N89" s="85">
        <v>390000</v>
      </c>
      <c r="O89" s="86"/>
      <c r="P89" s="87" t="s">
        <v>34</v>
      </c>
      <c r="Q89" s="88" t="s">
        <v>52</v>
      </c>
      <c r="R89" s="62"/>
      <c r="S89" s="62"/>
      <c r="T89" s="62"/>
      <c r="U89" s="62"/>
      <c r="V89" s="62"/>
      <c r="W89" s="62"/>
    </row>
    <row r="90" spans="1:23" ht="24.75" customHeight="1">
      <c r="A90" s="81">
        <v>86</v>
      </c>
      <c r="B90" s="82">
        <v>46021</v>
      </c>
      <c r="C90" s="83" t="s">
        <v>22</v>
      </c>
      <c r="D90" s="83" t="s">
        <v>54</v>
      </c>
      <c r="E90" s="83" t="s">
        <v>55</v>
      </c>
      <c r="F90" s="83" t="s">
        <v>10</v>
      </c>
      <c r="G90" s="83" t="s">
        <v>9</v>
      </c>
      <c r="H90" s="83" t="s">
        <v>9</v>
      </c>
      <c r="I90" s="84" t="str">
        <f t="shared" si="2"/>
        <v>달*** ***</v>
      </c>
      <c r="J90" s="83" t="str">
        <f t="shared" si="1"/>
        <v>정기후원 빵</v>
      </c>
      <c r="K90" s="83" t="s">
        <v>23</v>
      </c>
      <c r="L90" s="83">
        <v>49</v>
      </c>
      <c r="M90" s="83" t="s">
        <v>57</v>
      </c>
      <c r="N90" s="85">
        <v>278192</v>
      </c>
      <c r="O90" s="86"/>
      <c r="P90" s="87" t="s">
        <v>26</v>
      </c>
      <c r="Q90" s="88" t="s">
        <v>52</v>
      </c>
      <c r="R90" s="62"/>
      <c r="S90" s="62"/>
      <c r="T90" s="62"/>
      <c r="U90" s="62"/>
      <c r="V90" s="62"/>
      <c r="W90" s="62"/>
    </row>
    <row r="91" spans="1:23" ht="24.75" customHeight="1">
      <c r="A91" s="81">
        <v>87</v>
      </c>
      <c r="B91" s="82">
        <v>46021</v>
      </c>
      <c r="C91" s="83" t="s">
        <v>22</v>
      </c>
      <c r="D91" s="83" t="s">
        <v>54</v>
      </c>
      <c r="E91" s="83" t="s">
        <v>55</v>
      </c>
      <c r="F91" s="83" t="s">
        <v>10</v>
      </c>
      <c r="G91" s="83" t="s">
        <v>9</v>
      </c>
      <c r="H91" s="83" t="s">
        <v>9</v>
      </c>
      <c r="I91" s="84" t="str">
        <f t="shared" si="2"/>
        <v>감***** ***</v>
      </c>
      <c r="J91" s="83" t="str">
        <f t="shared" si="1"/>
        <v>정기후원 빵</v>
      </c>
      <c r="K91" s="83" t="s">
        <v>23</v>
      </c>
      <c r="L91" s="83">
        <v>7</v>
      </c>
      <c r="M91" s="83" t="s">
        <v>57</v>
      </c>
      <c r="N91" s="85">
        <v>31364</v>
      </c>
      <c r="O91" s="86"/>
      <c r="P91" s="87" t="s">
        <v>421</v>
      </c>
      <c r="Q91" s="88" t="s">
        <v>52</v>
      </c>
      <c r="R91" s="62"/>
      <c r="S91" s="62"/>
      <c r="T91" s="62"/>
      <c r="U91" s="62"/>
      <c r="V91" s="62"/>
      <c r="W91" s="62"/>
    </row>
    <row r="92" spans="1:23" ht="24.75" customHeight="1">
      <c r="A92" s="81">
        <v>88</v>
      </c>
      <c r="B92" s="82">
        <v>46021</v>
      </c>
      <c r="C92" s="83" t="s">
        <v>22</v>
      </c>
      <c r="D92" s="83" t="s">
        <v>54</v>
      </c>
      <c r="E92" s="83" t="s">
        <v>55</v>
      </c>
      <c r="F92" s="83" t="s">
        <v>10</v>
      </c>
      <c r="G92" s="83" t="s">
        <v>9</v>
      </c>
      <c r="H92" s="83" t="s">
        <v>9</v>
      </c>
      <c r="I92" s="84" t="str">
        <f t="shared" si="2"/>
        <v>파**** *****</v>
      </c>
      <c r="J92" s="83" t="str">
        <f t="shared" si="1"/>
        <v>정기후원 빵</v>
      </c>
      <c r="K92" s="83" t="s">
        <v>23</v>
      </c>
      <c r="L92" s="83">
        <v>33</v>
      </c>
      <c r="M92" s="83" t="s">
        <v>57</v>
      </c>
      <c r="N92" s="85">
        <v>119273</v>
      </c>
      <c r="O92" s="86"/>
      <c r="P92" s="87" t="s">
        <v>25</v>
      </c>
      <c r="Q92" s="88" t="s">
        <v>52</v>
      </c>
      <c r="R92" s="62"/>
      <c r="S92" s="62"/>
      <c r="T92" s="62"/>
      <c r="U92" s="62"/>
      <c r="V92" s="62"/>
      <c r="W92" s="62"/>
    </row>
    <row r="93" spans="1:23" ht="24.75" customHeight="1">
      <c r="A93" s="81">
        <v>89</v>
      </c>
      <c r="B93" s="82">
        <v>46021</v>
      </c>
      <c r="C93" s="83" t="s">
        <v>22</v>
      </c>
      <c r="D93" s="83" t="s">
        <v>54</v>
      </c>
      <c r="E93" s="83" t="s">
        <v>55</v>
      </c>
      <c r="F93" s="83" t="s">
        <v>10</v>
      </c>
      <c r="G93" s="83" t="s">
        <v>9</v>
      </c>
      <c r="H93" s="83" t="s">
        <v>9</v>
      </c>
      <c r="I93" s="84" t="str">
        <f t="shared" si="2"/>
        <v>안***</v>
      </c>
      <c r="J93" s="83" t="str">
        <f t="shared" si="1"/>
        <v>정기후원 불고기용돈육</v>
      </c>
      <c r="K93" s="83" t="s">
        <v>471</v>
      </c>
      <c r="L93" s="83">
        <v>20</v>
      </c>
      <c r="M93" s="83" t="s">
        <v>452</v>
      </c>
      <c r="N93" s="85">
        <v>197500</v>
      </c>
      <c r="O93" s="86"/>
      <c r="P93" s="87" t="s">
        <v>453</v>
      </c>
      <c r="Q93" s="88" t="s">
        <v>52</v>
      </c>
      <c r="R93" s="62"/>
      <c r="S93" s="62"/>
      <c r="T93" s="62"/>
      <c r="U93" s="62"/>
      <c r="V93" s="62"/>
      <c r="W93" s="62"/>
    </row>
    <row r="94" spans="1:23" ht="24.75" customHeight="1">
      <c r="A94" s="81">
        <v>90</v>
      </c>
      <c r="B94" s="82">
        <v>46021</v>
      </c>
      <c r="C94" s="83" t="s">
        <v>22</v>
      </c>
      <c r="D94" s="83" t="s">
        <v>54</v>
      </c>
      <c r="E94" s="83" t="s">
        <v>55</v>
      </c>
      <c r="F94" s="83" t="s">
        <v>10</v>
      </c>
      <c r="G94" s="83" t="s">
        <v>9</v>
      </c>
      <c r="H94" s="83" t="s">
        <v>9</v>
      </c>
      <c r="I94" s="84" t="str">
        <f t="shared" si="2"/>
        <v>더***</v>
      </c>
      <c r="J94" s="83" t="str">
        <f t="shared" si="1"/>
        <v>정기후원 빵</v>
      </c>
      <c r="K94" s="83" t="s">
        <v>23</v>
      </c>
      <c r="L94" s="83">
        <v>12</v>
      </c>
      <c r="M94" s="83" t="s">
        <v>57</v>
      </c>
      <c r="N94" s="85">
        <v>74545</v>
      </c>
      <c r="O94" s="86"/>
      <c r="P94" s="87" t="s">
        <v>426</v>
      </c>
      <c r="Q94" s="88" t="s">
        <v>52</v>
      </c>
      <c r="R94" s="62"/>
      <c r="S94" s="62"/>
      <c r="T94" s="62"/>
      <c r="U94" s="62"/>
      <c r="V94" s="62"/>
      <c r="W94" s="62"/>
    </row>
    <row r="95" spans="1:23" ht="24.75" customHeight="1">
      <c r="A95" s="81">
        <v>91</v>
      </c>
      <c r="B95" s="82">
        <v>46022</v>
      </c>
      <c r="C95" s="83" t="s">
        <v>22</v>
      </c>
      <c r="D95" s="83" t="s">
        <v>54</v>
      </c>
      <c r="E95" s="83" t="s">
        <v>55</v>
      </c>
      <c r="F95" s="83" t="s">
        <v>10</v>
      </c>
      <c r="G95" s="83" t="s">
        <v>9</v>
      </c>
      <c r="H95" s="83" t="s">
        <v>9</v>
      </c>
      <c r="I95" s="84" t="str">
        <f t="shared" si="2"/>
        <v>장********</v>
      </c>
      <c r="J95" s="83" t="str">
        <f t="shared" si="1"/>
        <v>정기후원 치킨</v>
      </c>
      <c r="K95" s="83" t="s">
        <v>29</v>
      </c>
      <c r="L95" s="83">
        <v>1</v>
      </c>
      <c r="M95" s="83" t="s">
        <v>57</v>
      </c>
      <c r="N95" s="85">
        <v>18182</v>
      </c>
      <c r="O95" s="86"/>
      <c r="P95" s="87" t="s">
        <v>447</v>
      </c>
      <c r="Q95" s="88" t="s">
        <v>52</v>
      </c>
      <c r="R95" s="62"/>
      <c r="S95" s="62"/>
      <c r="T95" s="62"/>
      <c r="U95" s="62"/>
      <c r="V95" s="62"/>
      <c r="W95" s="62"/>
    </row>
    <row r="96" spans="1:23" ht="24.75" customHeight="1">
      <c r="A96" s="81">
        <v>92</v>
      </c>
      <c r="B96" s="82">
        <v>46022</v>
      </c>
      <c r="C96" s="83" t="s">
        <v>22</v>
      </c>
      <c r="D96" s="83" t="s">
        <v>54</v>
      </c>
      <c r="E96" s="83" t="s">
        <v>55</v>
      </c>
      <c r="F96" s="83" t="s">
        <v>10</v>
      </c>
      <c r="G96" s="83" t="s">
        <v>9</v>
      </c>
      <c r="H96" s="83" t="s">
        <v>9</v>
      </c>
      <c r="I96" s="84" t="str">
        <f t="shared" si="2"/>
        <v>감***** ***</v>
      </c>
      <c r="J96" s="83" t="str">
        <f t="shared" si="1"/>
        <v>정기후원 빵</v>
      </c>
      <c r="K96" s="83" t="s">
        <v>23</v>
      </c>
      <c r="L96" s="83">
        <v>5</v>
      </c>
      <c r="M96" s="83" t="s">
        <v>57</v>
      </c>
      <c r="N96" s="85">
        <v>26182</v>
      </c>
      <c r="O96" s="86"/>
      <c r="P96" s="87" t="s">
        <v>421</v>
      </c>
      <c r="Q96" s="88" t="s">
        <v>52</v>
      </c>
      <c r="R96" s="62"/>
      <c r="S96" s="62"/>
      <c r="T96" s="62"/>
      <c r="U96" s="62"/>
      <c r="V96" s="62"/>
      <c r="W96" s="62"/>
    </row>
    <row r="97" spans="1:23" ht="24.75" customHeight="1">
      <c r="A97" s="81">
        <v>93</v>
      </c>
      <c r="B97" s="82">
        <v>46022</v>
      </c>
      <c r="C97" s="83" t="s">
        <v>22</v>
      </c>
      <c r="D97" s="83" t="s">
        <v>54</v>
      </c>
      <c r="E97" s="83" t="s">
        <v>55</v>
      </c>
      <c r="F97" s="83" t="s">
        <v>10</v>
      </c>
      <c r="G97" s="83" t="s">
        <v>9</v>
      </c>
      <c r="H97" s="83" t="s">
        <v>9</v>
      </c>
      <c r="I97" s="84" t="str">
        <f t="shared" si="2"/>
        <v>달*** ***</v>
      </c>
      <c r="J97" s="83" t="str">
        <f t="shared" si="1"/>
        <v>정기후원 빵</v>
      </c>
      <c r="K97" s="83" t="s">
        <v>23</v>
      </c>
      <c r="L97" s="83">
        <v>28</v>
      </c>
      <c r="M97" s="83" t="s">
        <v>57</v>
      </c>
      <c r="N97" s="85">
        <v>161189</v>
      </c>
      <c r="O97" s="86"/>
      <c r="P97" s="87" t="s">
        <v>26</v>
      </c>
      <c r="Q97" s="88" t="s">
        <v>52</v>
      </c>
      <c r="R97" s="62"/>
      <c r="S97" s="62"/>
      <c r="T97" s="62"/>
      <c r="U97" s="62"/>
      <c r="V97" s="62"/>
      <c r="W97" s="62"/>
    </row>
    <row r="98" spans="1:23" ht="24.75" customHeight="1">
      <c r="A98" s="81">
        <v>94</v>
      </c>
      <c r="B98" s="82">
        <v>46022</v>
      </c>
      <c r="C98" s="83" t="s">
        <v>22</v>
      </c>
      <c r="D98" s="83" t="s">
        <v>54</v>
      </c>
      <c r="E98" s="83" t="s">
        <v>55</v>
      </c>
      <c r="F98" s="83" t="s">
        <v>10</v>
      </c>
      <c r="G98" s="83" t="s">
        <v>9</v>
      </c>
      <c r="H98" s="83" t="s">
        <v>9</v>
      </c>
      <c r="I98" s="84" t="str">
        <f t="shared" si="2"/>
        <v>b**** ***</v>
      </c>
      <c r="J98" s="83" t="str">
        <f t="shared" si="1"/>
        <v>정기후원 치킨</v>
      </c>
      <c r="K98" s="83" t="s">
        <v>29</v>
      </c>
      <c r="L98" s="83">
        <v>6</v>
      </c>
      <c r="M98" s="83" t="s">
        <v>57</v>
      </c>
      <c r="N98" s="85">
        <v>121818</v>
      </c>
      <c r="O98" s="86"/>
      <c r="P98" s="87" t="s">
        <v>36</v>
      </c>
      <c r="Q98" s="88" t="s">
        <v>52</v>
      </c>
      <c r="R98" s="62"/>
      <c r="S98" s="62"/>
      <c r="T98" s="62"/>
      <c r="U98" s="62"/>
      <c r="V98" s="62"/>
      <c r="W98" s="62"/>
    </row>
    <row r="99" spans="1:23" ht="24.75" customHeight="1" thickBot="1">
      <c r="A99" s="91" t="str">
        <f>IF(B99="", "", MAX(A$4:A98)+1)</f>
        <v/>
      </c>
      <c r="B99" s="92"/>
      <c r="C99" s="93" t="s">
        <v>63</v>
      </c>
      <c r="D99" s="94"/>
      <c r="E99" s="94"/>
      <c r="F99" s="94"/>
      <c r="G99" s="94"/>
      <c r="H99" s="94"/>
      <c r="I99" s="94"/>
      <c r="J99" s="94"/>
      <c r="K99" s="94"/>
      <c r="L99" s="94"/>
      <c r="M99" s="95"/>
      <c r="N99" s="96">
        <f>SUM(N5:N98)</f>
        <v>51044304</v>
      </c>
      <c r="O99" s="97"/>
      <c r="P99" s="98"/>
      <c r="Q99" s="99"/>
    </row>
  </sheetData>
  <mergeCells count="18">
    <mergeCell ref="O3:O4"/>
    <mergeCell ref="C99:M99"/>
    <mergeCell ref="I3:I4"/>
    <mergeCell ref="J3:J4"/>
    <mergeCell ref="K3:K4"/>
    <mergeCell ref="L3:L4"/>
    <mergeCell ref="M3:M4"/>
    <mergeCell ref="N3:N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2281-037A-449F-A7BC-DD06347C4A55}">
  <sheetPr>
    <outlinePr summaryBelow="0" summaryRight="0"/>
    <pageSetUpPr fitToPage="1"/>
  </sheetPr>
  <dimension ref="A1:Z119"/>
  <sheetViews>
    <sheetView view="pageBreakPreview" topLeftCell="A103" zoomScaleNormal="100" zoomScaleSheetLayoutView="100" workbookViewId="0">
      <selection activeCell="D39" sqref="D39"/>
    </sheetView>
  </sheetViews>
  <sheetFormatPr defaultColWidth="12.5703125" defaultRowHeight="15.75" customHeight="1"/>
  <cols>
    <col min="1" max="1" width="4.7109375" style="63" customWidth="1"/>
    <col min="2" max="2" width="15.85546875" style="63" customWidth="1"/>
    <col min="3" max="3" width="45.28515625" style="63" customWidth="1"/>
    <col min="4" max="4" width="22.5703125" style="63" customWidth="1"/>
    <col min="5" max="5" width="10.42578125" style="63" customWidth="1"/>
    <col min="6" max="6" width="6.42578125" style="63" customWidth="1"/>
    <col min="7" max="7" width="7.7109375" style="63" customWidth="1"/>
    <col min="8" max="8" width="16.140625" style="63" customWidth="1"/>
    <col min="9" max="9" width="8.42578125" style="63" customWidth="1"/>
    <col min="10" max="12" width="12.5703125" style="63" hidden="1" customWidth="1"/>
    <col min="13" max="13" width="0" style="63" hidden="1" customWidth="1"/>
    <col min="14" max="16384" width="12.5703125" style="63"/>
  </cols>
  <sheetData>
    <row r="1" spans="1:26" ht="30" customHeight="1">
      <c r="A1" s="59" t="s">
        <v>77</v>
      </c>
      <c r="B1" s="60"/>
      <c r="C1" s="60"/>
      <c r="D1" s="60"/>
      <c r="E1" s="60"/>
      <c r="F1" s="60"/>
      <c r="G1" s="60"/>
      <c r="H1" s="60"/>
      <c r="I1" s="60"/>
      <c r="J1" s="62"/>
      <c r="K1" s="62"/>
      <c r="L1" s="62"/>
    </row>
    <row r="2" spans="1:26" ht="30" customHeight="1" thickBot="1">
      <c r="A2" s="64" t="s">
        <v>472</v>
      </c>
      <c r="B2" s="100"/>
      <c r="C2" s="100"/>
      <c r="D2" s="100"/>
      <c r="E2" s="100"/>
      <c r="F2" s="100"/>
      <c r="G2" s="100"/>
      <c r="H2" s="100"/>
      <c r="I2" s="100"/>
      <c r="J2" s="101"/>
      <c r="K2" s="101"/>
      <c r="L2" s="101"/>
    </row>
    <row r="3" spans="1:26" ht="29.25" customHeight="1" thickBot="1">
      <c r="A3" s="102" t="s">
        <v>1</v>
      </c>
      <c r="B3" s="103" t="s">
        <v>14</v>
      </c>
      <c r="C3" s="103" t="s">
        <v>15</v>
      </c>
      <c r="D3" s="103" t="s">
        <v>38</v>
      </c>
      <c r="E3" s="104" t="s">
        <v>51</v>
      </c>
      <c r="F3" s="103" t="s">
        <v>20</v>
      </c>
      <c r="G3" s="103" t="s">
        <v>21</v>
      </c>
      <c r="H3" s="104" t="s">
        <v>473</v>
      </c>
      <c r="I3" s="105" t="s">
        <v>7</v>
      </c>
      <c r="J3" s="106"/>
      <c r="K3" s="106"/>
      <c r="L3" s="106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24.75" customHeight="1" thickTop="1">
      <c r="A4" s="81">
        <f>IF(B4="", "", MAX(A$3:A3)+1)</f>
        <v>1</v>
      </c>
      <c r="B4" s="108">
        <v>45992</v>
      </c>
      <c r="C4" s="83" t="str">
        <f>J4&amp;" 후원 "&amp;K4</f>
        <v>감***** *** 후원 빵</v>
      </c>
      <c r="D4" s="83" t="str">
        <f>IF(ISNUMBER(FIND(" 외", L4)), LEFT(L4,1) &amp; REPT("*", FIND(" 외", L4)-2) &amp; MID(L4, FIND(" 외", L4), 100), LEFT(L4,1) &amp; REPT("*", LEN(L4)-1))</f>
        <v>김** 외 31명</v>
      </c>
      <c r="E4" s="83" t="s">
        <v>70</v>
      </c>
      <c r="F4" s="83">
        <v>115</v>
      </c>
      <c r="G4" s="83" t="s">
        <v>57</v>
      </c>
      <c r="H4" s="85">
        <v>544182</v>
      </c>
      <c r="I4" s="109"/>
      <c r="J4" s="110" t="str">
        <f>IF(ISNUMBER(FIND(" 외", M4)), LEFT(M4,1) &amp; REPT("*", FIND(" 외", M4)-2) &amp; MID(M4, FIND(" 외", M4), 100), IF(ISNUMBER(FIND(" ", M4)), LEFT(M4,1) &amp; REPT("*", FIND(" ", M4)-2) &amp; " " &amp; REPT("*", LEN(M4)-FIND(" ", M4)), LEFT(M4,1) &amp; REPT("*", LEN(M4)-1)))</f>
        <v>감***** ***</v>
      </c>
      <c r="K4" s="111" t="s">
        <v>23</v>
      </c>
      <c r="L4" s="112" t="s">
        <v>474</v>
      </c>
      <c r="M4" s="113" t="s">
        <v>475</v>
      </c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24.75" customHeight="1">
      <c r="A5" s="81">
        <f>IF(B5="", "", MAX(A$3:A4)+1)</f>
        <v>2</v>
      </c>
      <c r="B5" s="108">
        <v>45992</v>
      </c>
      <c r="C5" s="83" t="str">
        <f t="shared" ref="C5:C118" si="0">J5&amp;" 후원 "&amp;K5</f>
        <v>달*** *** 후원 빵</v>
      </c>
      <c r="D5" s="83" t="str">
        <f t="shared" ref="D5:D68" si="1">IF(ISNUMBER(FIND(" 외", L5)), LEFT(L5,1) &amp; REPT("*", FIND(" 외", L5)-2) &amp; MID(L5, FIND(" 외", L5), 100), LEFT(L5,1) &amp; REPT("*", LEN(L5)-1))</f>
        <v>김** 외 21명</v>
      </c>
      <c r="E5" s="83" t="s">
        <v>70</v>
      </c>
      <c r="F5" s="83">
        <v>44</v>
      </c>
      <c r="G5" s="83" t="s">
        <v>57</v>
      </c>
      <c r="H5" s="85">
        <v>250827</v>
      </c>
      <c r="I5" s="109"/>
      <c r="J5" s="110" t="str">
        <f t="shared" ref="J5:J68" si="2">IF(ISNUMBER(FIND(" 외", M5)), LEFT(M5,1) &amp; REPT("*", FIND(" 외", M5)-2) &amp; MID(M5, FIND(" 외", M5), 100), IF(ISNUMBER(FIND(" ", M5)), LEFT(M5,1) &amp; REPT("*", FIND(" ", M5)-2) &amp; " " &amp; REPT("*", LEN(M5)-FIND(" ", M5)), LEFT(M5,1) &amp; REPT("*", LEN(M5)-1)))</f>
        <v>달*** ***</v>
      </c>
      <c r="K5" s="114" t="s">
        <v>23</v>
      </c>
      <c r="L5" s="112" t="s">
        <v>476</v>
      </c>
      <c r="M5" s="115" t="s">
        <v>26</v>
      </c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24.75" customHeight="1">
      <c r="A6" s="81">
        <f>IF(B6="", "", MAX(A$3:A5)+1)</f>
        <v>3</v>
      </c>
      <c r="B6" s="108">
        <v>45993</v>
      </c>
      <c r="C6" s="83" t="str">
        <f t="shared" si="0"/>
        <v>파**** ***** 후원 빵</v>
      </c>
      <c r="D6" s="83" t="str">
        <f t="shared" si="1"/>
        <v>강** 외 4명</v>
      </c>
      <c r="E6" s="83" t="s">
        <v>70</v>
      </c>
      <c r="F6" s="83">
        <v>14</v>
      </c>
      <c r="G6" s="83" t="s">
        <v>57</v>
      </c>
      <c r="H6" s="85">
        <v>49455</v>
      </c>
      <c r="I6" s="109"/>
      <c r="J6" s="110" t="str">
        <f t="shared" si="2"/>
        <v>파**** *****</v>
      </c>
      <c r="K6" s="114" t="s">
        <v>23</v>
      </c>
      <c r="L6" s="112" t="s">
        <v>477</v>
      </c>
      <c r="M6" s="115" t="s">
        <v>25</v>
      </c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24.75" customHeight="1">
      <c r="A7" s="81">
        <f>IF(B7="", "", MAX(A$3:A6)+1)</f>
        <v>4</v>
      </c>
      <c r="B7" s="108">
        <v>45993</v>
      </c>
      <c r="C7" s="83" t="str">
        <f t="shared" si="0"/>
        <v>달*** *** 후원 빵</v>
      </c>
      <c r="D7" s="83" t="str">
        <f t="shared" si="1"/>
        <v>김** 외 10명</v>
      </c>
      <c r="E7" s="83" t="s">
        <v>70</v>
      </c>
      <c r="F7" s="83">
        <v>22</v>
      </c>
      <c r="G7" s="83" t="s">
        <v>57</v>
      </c>
      <c r="H7" s="85">
        <v>124552</v>
      </c>
      <c r="I7" s="109"/>
      <c r="J7" s="110" t="str">
        <f t="shared" si="2"/>
        <v>달*** ***</v>
      </c>
      <c r="K7" s="114" t="s">
        <v>23</v>
      </c>
      <c r="L7" s="112" t="s">
        <v>478</v>
      </c>
      <c r="M7" s="115" t="s">
        <v>26</v>
      </c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24.75" customHeight="1">
      <c r="A8" s="81">
        <f>IF(B8="", "", MAX(A$3:A7)+1)</f>
        <v>5</v>
      </c>
      <c r="B8" s="108">
        <v>45993</v>
      </c>
      <c r="C8" s="83" t="str">
        <f t="shared" si="0"/>
        <v>해*** 후원 귤</v>
      </c>
      <c r="D8" s="83" t="str">
        <f t="shared" si="1"/>
        <v>김** 외 99명</v>
      </c>
      <c r="E8" s="83" t="s">
        <v>70</v>
      </c>
      <c r="F8" s="83">
        <v>100</v>
      </c>
      <c r="G8" s="83" t="s">
        <v>423</v>
      </c>
      <c r="H8" s="85">
        <v>1600000</v>
      </c>
      <c r="I8" s="109"/>
      <c r="J8" s="110" t="str">
        <f t="shared" si="2"/>
        <v>해***</v>
      </c>
      <c r="K8" s="114" t="s">
        <v>422</v>
      </c>
      <c r="L8" s="112" t="s">
        <v>479</v>
      </c>
      <c r="M8" s="115" t="s">
        <v>424</v>
      </c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24.75" customHeight="1">
      <c r="A9" s="81">
        <f>IF(B9="", "", MAX(A$3:A8)+1)</f>
        <v>6</v>
      </c>
      <c r="B9" s="108">
        <v>45994</v>
      </c>
      <c r="C9" s="83" t="str">
        <f t="shared" si="0"/>
        <v>더*** 후원 빵</v>
      </c>
      <c r="D9" s="83" t="str">
        <f t="shared" si="1"/>
        <v>김** 외 7명</v>
      </c>
      <c r="E9" s="83" t="s">
        <v>70</v>
      </c>
      <c r="F9" s="83">
        <v>8</v>
      </c>
      <c r="G9" s="83" t="s">
        <v>57</v>
      </c>
      <c r="H9" s="85">
        <v>51818</v>
      </c>
      <c r="I9" s="109"/>
      <c r="J9" s="110" t="str">
        <f t="shared" si="2"/>
        <v>더***</v>
      </c>
      <c r="K9" s="114" t="s">
        <v>23</v>
      </c>
      <c r="L9" s="112" t="s">
        <v>480</v>
      </c>
      <c r="M9" s="115" t="s">
        <v>426</v>
      </c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24.75" customHeight="1">
      <c r="A10" s="81">
        <f>IF(B10="", "", MAX(A$3:A9)+1)</f>
        <v>7</v>
      </c>
      <c r="B10" s="108">
        <v>45994</v>
      </c>
      <c r="C10" s="83" t="str">
        <f t="shared" si="0"/>
        <v>감***** *** 후원 빵</v>
      </c>
      <c r="D10" s="83" t="str">
        <f t="shared" si="1"/>
        <v>박** 외 25명</v>
      </c>
      <c r="E10" s="83" t="s">
        <v>70</v>
      </c>
      <c r="F10" s="83">
        <v>53</v>
      </c>
      <c r="G10" s="83" t="s">
        <v>57</v>
      </c>
      <c r="H10" s="85">
        <v>262091</v>
      </c>
      <c r="I10" s="109"/>
      <c r="J10" s="110" t="str">
        <f t="shared" si="2"/>
        <v>감***** ***</v>
      </c>
      <c r="K10" s="114" t="s">
        <v>23</v>
      </c>
      <c r="L10" s="112" t="s">
        <v>481</v>
      </c>
      <c r="M10" s="115" t="s">
        <v>421</v>
      </c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24.75" customHeight="1">
      <c r="A11" s="81">
        <f>IF(B11="", "", MAX(A$3:A10)+1)</f>
        <v>8</v>
      </c>
      <c r="B11" s="108">
        <v>45994</v>
      </c>
      <c r="C11" s="83" t="str">
        <f t="shared" si="0"/>
        <v>달*** *** 후원 빵</v>
      </c>
      <c r="D11" s="83" t="str">
        <f t="shared" si="1"/>
        <v>조** 외 10명</v>
      </c>
      <c r="E11" s="83" t="s">
        <v>70</v>
      </c>
      <c r="F11" s="83">
        <v>22</v>
      </c>
      <c r="G11" s="83" t="s">
        <v>57</v>
      </c>
      <c r="H11" s="85">
        <v>131370</v>
      </c>
      <c r="I11" s="109"/>
      <c r="J11" s="110" t="str">
        <f t="shared" si="2"/>
        <v>달*** ***</v>
      </c>
      <c r="K11" s="114" t="s">
        <v>23</v>
      </c>
      <c r="L11" s="112" t="s">
        <v>482</v>
      </c>
      <c r="M11" s="115" t="s">
        <v>26</v>
      </c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24.75" customHeight="1">
      <c r="A12" s="81">
        <f>IF(B12="", "", MAX(A$3:A11)+1)</f>
        <v>9</v>
      </c>
      <c r="B12" s="108">
        <v>45995</v>
      </c>
      <c r="C12" s="83" t="str">
        <f t="shared" si="0"/>
        <v>밀********** 후원 도시락</v>
      </c>
      <c r="D12" s="83" t="str">
        <f t="shared" si="1"/>
        <v>박** 외 17명</v>
      </c>
      <c r="E12" s="83" t="s">
        <v>70</v>
      </c>
      <c r="F12" s="83">
        <v>25</v>
      </c>
      <c r="G12" s="83" t="s">
        <v>57</v>
      </c>
      <c r="H12" s="85">
        <v>242728</v>
      </c>
      <c r="I12" s="109"/>
      <c r="J12" s="110" t="str">
        <f t="shared" si="2"/>
        <v>밀**********</v>
      </c>
      <c r="K12" s="114" t="s">
        <v>31</v>
      </c>
      <c r="L12" s="112" t="s">
        <v>483</v>
      </c>
      <c r="M12" s="115" t="s">
        <v>58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24.75" customHeight="1">
      <c r="A13" s="81">
        <f>IF(B13="", "", MAX(A$3:A12)+1)</f>
        <v>10</v>
      </c>
      <c r="B13" s="108">
        <v>45995</v>
      </c>
      <c r="C13" s="83" t="str">
        <f t="shared" si="0"/>
        <v>달*** *** 후원 빵</v>
      </c>
      <c r="D13" s="83" t="str">
        <f t="shared" si="1"/>
        <v>김** 외 13명</v>
      </c>
      <c r="E13" s="83" t="s">
        <v>70</v>
      </c>
      <c r="F13" s="83">
        <v>27</v>
      </c>
      <c r="G13" s="83" t="s">
        <v>57</v>
      </c>
      <c r="H13" s="85">
        <v>159372</v>
      </c>
      <c r="I13" s="109"/>
      <c r="J13" s="110" t="str">
        <f t="shared" si="2"/>
        <v>달*** ***</v>
      </c>
      <c r="K13" s="114" t="s">
        <v>23</v>
      </c>
      <c r="L13" s="112" t="s">
        <v>484</v>
      </c>
      <c r="M13" s="115" t="s">
        <v>26</v>
      </c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24.75" customHeight="1">
      <c r="A14" s="81">
        <f>IF(B14="", "", MAX(A$3:A13)+1)</f>
        <v>11</v>
      </c>
      <c r="B14" s="108">
        <v>45995</v>
      </c>
      <c r="C14" s="83" t="str">
        <f t="shared" si="0"/>
        <v>박***** 후원 빵</v>
      </c>
      <c r="D14" s="83" t="str">
        <f t="shared" si="1"/>
        <v>윤** 외 17명</v>
      </c>
      <c r="E14" s="83" t="s">
        <v>70</v>
      </c>
      <c r="F14" s="83">
        <v>35</v>
      </c>
      <c r="G14" s="83" t="s">
        <v>57</v>
      </c>
      <c r="H14" s="85">
        <v>120916</v>
      </c>
      <c r="I14" s="109"/>
      <c r="J14" s="110" t="str">
        <f t="shared" si="2"/>
        <v>박*****</v>
      </c>
      <c r="K14" s="114" t="s">
        <v>23</v>
      </c>
      <c r="L14" s="112" t="s">
        <v>485</v>
      </c>
      <c r="M14" s="115" t="s">
        <v>24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24.75" customHeight="1">
      <c r="A15" s="81">
        <f>IF(B15="", "", MAX(A$3:A14)+1)</f>
        <v>12</v>
      </c>
      <c r="B15" s="108">
        <v>45995</v>
      </c>
      <c r="C15" s="83" t="str">
        <f t="shared" si="0"/>
        <v>감***** *** 후원 빵</v>
      </c>
      <c r="D15" s="83" t="str">
        <f t="shared" si="1"/>
        <v>이** 외 5명</v>
      </c>
      <c r="E15" s="83" t="s">
        <v>70</v>
      </c>
      <c r="F15" s="83">
        <v>18</v>
      </c>
      <c r="G15" s="83" t="s">
        <v>57</v>
      </c>
      <c r="H15" s="85">
        <v>81273</v>
      </c>
      <c r="I15" s="109"/>
      <c r="J15" s="110" t="str">
        <f t="shared" si="2"/>
        <v>감***** ***</v>
      </c>
      <c r="K15" s="114" t="s">
        <v>23</v>
      </c>
      <c r="L15" s="112" t="s">
        <v>486</v>
      </c>
      <c r="M15" s="115" t="s">
        <v>421</v>
      </c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24.75" customHeight="1">
      <c r="A16" s="81">
        <f>IF(B16="", "", MAX(A$3:A15)+1)</f>
        <v>13</v>
      </c>
      <c r="B16" s="108">
        <v>45995</v>
      </c>
      <c r="C16" s="83" t="str">
        <f t="shared" si="0"/>
        <v>파**** ***** 후원 빵</v>
      </c>
      <c r="D16" s="83" t="str">
        <f t="shared" si="1"/>
        <v>조** 외 9명</v>
      </c>
      <c r="E16" s="83" t="s">
        <v>70</v>
      </c>
      <c r="F16" s="83">
        <v>26</v>
      </c>
      <c r="G16" s="83" t="s">
        <v>57</v>
      </c>
      <c r="H16" s="85">
        <v>84227</v>
      </c>
      <c r="I16" s="109"/>
      <c r="J16" s="110" t="str">
        <f t="shared" si="2"/>
        <v>파**** *****</v>
      </c>
      <c r="K16" s="114" t="s">
        <v>23</v>
      </c>
      <c r="L16" s="112" t="s">
        <v>487</v>
      </c>
      <c r="M16" s="115" t="s">
        <v>25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24.75" customHeight="1">
      <c r="A17" s="81">
        <f>IF(B17="", "", MAX(A$3:A16)+1)</f>
        <v>14</v>
      </c>
      <c r="B17" s="108">
        <v>45996</v>
      </c>
      <c r="C17" s="83" t="str">
        <f t="shared" si="0"/>
        <v>감***** *** 후원 빵</v>
      </c>
      <c r="D17" s="83" t="str">
        <f t="shared" si="1"/>
        <v>김** 외 9명</v>
      </c>
      <c r="E17" s="83" t="s">
        <v>70</v>
      </c>
      <c r="F17" s="83">
        <v>27</v>
      </c>
      <c r="G17" s="83" t="s">
        <v>57</v>
      </c>
      <c r="H17" s="85">
        <v>124000</v>
      </c>
      <c r="I17" s="109"/>
      <c r="J17" s="110" t="str">
        <f t="shared" si="2"/>
        <v>감***** ***</v>
      </c>
      <c r="K17" s="114" t="s">
        <v>23</v>
      </c>
      <c r="L17" s="112" t="s">
        <v>488</v>
      </c>
      <c r="M17" s="115" t="s">
        <v>421</v>
      </c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24.75" customHeight="1">
      <c r="A18" s="81">
        <f>IF(B18="", "", MAX(A$3:A17)+1)</f>
        <v>15</v>
      </c>
      <c r="B18" s="108">
        <v>45996</v>
      </c>
      <c r="C18" s="83" t="str">
        <f t="shared" si="0"/>
        <v>g*** ****** 후원 도시락</v>
      </c>
      <c r="D18" s="83" t="str">
        <f t="shared" si="1"/>
        <v>공****</v>
      </c>
      <c r="E18" s="83" t="s">
        <v>70</v>
      </c>
      <c r="F18" s="83">
        <v>20</v>
      </c>
      <c r="G18" s="83" t="s">
        <v>57</v>
      </c>
      <c r="H18" s="85">
        <v>116360</v>
      </c>
      <c r="I18" s="109"/>
      <c r="J18" s="110" t="str">
        <f t="shared" si="2"/>
        <v>g*** ******</v>
      </c>
      <c r="K18" s="114" t="s">
        <v>31</v>
      </c>
      <c r="L18" s="112" t="s">
        <v>489</v>
      </c>
      <c r="M18" s="115" t="s">
        <v>434</v>
      </c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24.75" customHeight="1">
      <c r="A19" s="81">
        <f>IF(B19="", "", MAX(A$3:A18)+1)</f>
        <v>16</v>
      </c>
      <c r="B19" s="108">
        <v>45996</v>
      </c>
      <c r="C19" s="83" t="str">
        <f t="shared" si="0"/>
        <v>g*** ****** 후원 도시락</v>
      </c>
      <c r="D19" s="83" t="str">
        <f t="shared" si="1"/>
        <v>정** 외 21명</v>
      </c>
      <c r="E19" s="83" t="s">
        <v>70</v>
      </c>
      <c r="F19" s="83">
        <v>30</v>
      </c>
      <c r="G19" s="83" t="s">
        <v>57</v>
      </c>
      <c r="H19" s="85">
        <v>174549</v>
      </c>
      <c r="I19" s="109"/>
      <c r="J19" s="110" t="str">
        <f t="shared" si="2"/>
        <v>g*** ******</v>
      </c>
      <c r="K19" s="114" t="s">
        <v>31</v>
      </c>
      <c r="L19" s="112" t="s">
        <v>490</v>
      </c>
      <c r="M19" s="115" t="s">
        <v>434</v>
      </c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24.75" customHeight="1">
      <c r="A20" s="81">
        <f>IF(B20="", "", MAX(A$3:A19)+1)</f>
        <v>17</v>
      </c>
      <c r="B20" s="108">
        <v>45996</v>
      </c>
      <c r="C20" s="83" t="str">
        <f t="shared" si="0"/>
        <v>달*** *** 후원 빵</v>
      </c>
      <c r="D20" s="83" t="str">
        <f t="shared" si="1"/>
        <v>배** 외 14명</v>
      </c>
      <c r="E20" s="83" t="s">
        <v>70</v>
      </c>
      <c r="F20" s="83">
        <v>30</v>
      </c>
      <c r="G20" s="83" t="s">
        <v>57</v>
      </c>
      <c r="H20" s="85">
        <v>175918</v>
      </c>
      <c r="I20" s="109"/>
      <c r="J20" s="110" t="str">
        <f t="shared" si="2"/>
        <v>달*** ***</v>
      </c>
      <c r="K20" s="114" t="s">
        <v>23</v>
      </c>
      <c r="L20" s="112" t="s">
        <v>491</v>
      </c>
      <c r="M20" s="115" t="s">
        <v>26</v>
      </c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24.75" customHeight="1">
      <c r="A21" s="81">
        <f>IF(B21="", "", MAX(A$3:A20)+1)</f>
        <v>18</v>
      </c>
      <c r="B21" s="108">
        <v>45999</v>
      </c>
      <c r="C21" s="83" t="str">
        <f t="shared" si="0"/>
        <v>감***** *** 후원 빵</v>
      </c>
      <c r="D21" s="83" t="str">
        <f t="shared" si="1"/>
        <v>강** 외 51명</v>
      </c>
      <c r="E21" s="83" t="s">
        <v>70</v>
      </c>
      <c r="F21" s="83">
        <v>151</v>
      </c>
      <c r="G21" s="83" t="s">
        <v>57</v>
      </c>
      <c r="H21" s="85">
        <v>780800</v>
      </c>
      <c r="I21" s="109"/>
      <c r="J21" s="110" t="str">
        <f t="shared" si="2"/>
        <v>감***** ***</v>
      </c>
      <c r="K21" s="114" t="s">
        <v>23</v>
      </c>
      <c r="L21" s="112" t="s">
        <v>492</v>
      </c>
      <c r="M21" s="115" t="s">
        <v>421</v>
      </c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24.75" customHeight="1">
      <c r="A22" s="81">
        <f>IF(B22="", "", MAX(A$3:A21)+1)</f>
        <v>19</v>
      </c>
      <c r="B22" s="108">
        <v>45999</v>
      </c>
      <c r="C22" s="83" t="str">
        <f t="shared" si="0"/>
        <v>달*** *** 후원 빵</v>
      </c>
      <c r="D22" s="83" t="str">
        <f t="shared" si="1"/>
        <v>이** 외 31명</v>
      </c>
      <c r="E22" s="83" t="s">
        <v>70</v>
      </c>
      <c r="F22" s="83">
        <v>63</v>
      </c>
      <c r="G22" s="83" t="s">
        <v>57</v>
      </c>
      <c r="H22" s="85">
        <v>354648</v>
      </c>
      <c r="I22" s="109"/>
      <c r="J22" s="110" t="str">
        <f t="shared" si="2"/>
        <v>달*** ***</v>
      </c>
      <c r="K22" s="114" t="s">
        <v>23</v>
      </c>
      <c r="L22" s="112" t="s">
        <v>493</v>
      </c>
      <c r="M22" s="115" t="s">
        <v>26</v>
      </c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24.75" customHeight="1">
      <c r="A23" s="81">
        <f>IF(B23="", "", MAX(A$3:A22)+1)</f>
        <v>20</v>
      </c>
      <c r="B23" s="108">
        <v>46000</v>
      </c>
      <c r="C23" s="83" t="str">
        <f t="shared" si="0"/>
        <v>파**** ***** 후원 빵</v>
      </c>
      <c r="D23" s="83" t="str">
        <f t="shared" si="1"/>
        <v>강** 외 7명</v>
      </c>
      <c r="E23" s="83" t="s">
        <v>70</v>
      </c>
      <c r="F23" s="83">
        <v>23</v>
      </c>
      <c r="G23" s="83" t="s">
        <v>57</v>
      </c>
      <c r="H23" s="85">
        <v>87227</v>
      </c>
      <c r="I23" s="109"/>
      <c r="J23" s="110" t="str">
        <f t="shared" si="2"/>
        <v>파**** *****</v>
      </c>
      <c r="K23" s="114" t="s">
        <v>23</v>
      </c>
      <c r="L23" s="112" t="s">
        <v>494</v>
      </c>
      <c r="M23" s="115" t="s">
        <v>25</v>
      </c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24.75" customHeight="1">
      <c r="A24" s="81">
        <f>IF(B24="", "", MAX(A$3:A23)+1)</f>
        <v>21</v>
      </c>
      <c r="B24" s="108">
        <v>46000</v>
      </c>
      <c r="C24" s="83" t="str">
        <f t="shared" si="0"/>
        <v>달*** *** 후원 빵</v>
      </c>
      <c r="D24" s="83" t="str">
        <f t="shared" si="1"/>
        <v>조** 외 24명</v>
      </c>
      <c r="E24" s="83" t="s">
        <v>70</v>
      </c>
      <c r="F24" s="83">
        <v>49</v>
      </c>
      <c r="G24" s="83" t="s">
        <v>57</v>
      </c>
      <c r="H24" s="85">
        <v>268736</v>
      </c>
      <c r="I24" s="109"/>
      <c r="J24" s="110" t="str">
        <f t="shared" si="2"/>
        <v>달*** ***</v>
      </c>
      <c r="K24" s="114" t="s">
        <v>23</v>
      </c>
      <c r="L24" s="112" t="s">
        <v>495</v>
      </c>
      <c r="M24" s="115" t="s">
        <v>26</v>
      </c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24.75" customHeight="1">
      <c r="A25" s="81">
        <f>IF(B25="", "", MAX(A$3:A24)+1)</f>
        <v>22</v>
      </c>
      <c r="B25" s="108">
        <v>46000</v>
      </c>
      <c r="C25" s="83" t="str">
        <f t="shared" si="0"/>
        <v>감***** *** 후원 빵</v>
      </c>
      <c r="D25" s="83" t="str">
        <f t="shared" si="1"/>
        <v>문** 외 5명</v>
      </c>
      <c r="E25" s="83" t="s">
        <v>70</v>
      </c>
      <c r="F25" s="83">
        <v>16</v>
      </c>
      <c r="G25" s="83" t="s">
        <v>57</v>
      </c>
      <c r="H25" s="85">
        <v>79636</v>
      </c>
      <c r="I25" s="109"/>
      <c r="J25" s="110" t="str">
        <f t="shared" si="2"/>
        <v>감***** ***</v>
      </c>
      <c r="K25" s="114" t="s">
        <v>23</v>
      </c>
      <c r="L25" s="112" t="s">
        <v>496</v>
      </c>
      <c r="M25" s="115" t="s">
        <v>421</v>
      </c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24.75" customHeight="1">
      <c r="A26" s="81">
        <f>IF(B26="", "", MAX(A$3:A25)+1)</f>
        <v>23</v>
      </c>
      <c r="B26" s="108">
        <v>46001</v>
      </c>
      <c r="C26" s="83" t="str">
        <f t="shared" si="0"/>
        <v>달*** *** 후원 빵</v>
      </c>
      <c r="D26" s="83" t="str">
        <f t="shared" si="1"/>
        <v>이** 외 20명</v>
      </c>
      <c r="E26" s="83" t="s">
        <v>70</v>
      </c>
      <c r="F26" s="83">
        <v>42</v>
      </c>
      <c r="G26" s="83" t="s">
        <v>57</v>
      </c>
      <c r="H26" s="85">
        <v>254374</v>
      </c>
      <c r="I26" s="109"/>
      <c r="J26" s="110" t="str">
        <f t="shared" si="2"/>
        <v>달*** ***</v>
      </c>
      <c r="K26" s="114" t="s">
        <v>23</v>
      </c>
      <c r="L26" s="112" t="s">
        <v>497</v>
      </c>
      <c r="M26" s="115" t="s">
        <v>26</v>
      </c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24.75" customHeight="1">
      <c r="A27" s="81">
        <f>IF(B27="", "", MAX(A$3:A26)+1)</f>
        <v>24</v>
      </c>
      <c r="B27" s="108">
        <v>46001</v>
      </c>
      <c r="C27" s="83" t="str">
        <f t="shared" si="0"/>
        <v>감***** *** 후원 빵</v>
      </c>
      <c r="D27" s="83" t="str">
        <f t="shared" si="1"/>
        <v>박** 외 4명</v>
      </c>
      <c r="E27" s="83" t="s">
        <v>70</v>
      </c>
      <c r="F27" s="83">
        <v>20</v>
      </c>
      <c r="G27" s="83" t="s">
        <v>57</v>
      </c>
      <c r="H27" s="85">
        <v>97545</v>
      </c>
      <c r="I27" s="109"/>
      <c r="J27" s="110" t="str">
        <f t="shared" si="2"/>
        <v>감***** ***</v>
      </c>
      <c r="K27" s="114" t="s">
        <v>23</v>
      </c>
      <c r="L27" s="112" t="s">
        <v>498</v>
      </c>
      <c r="M27" s="115" t="s">
        <v>421</v>
      </c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24.75" customHeight="1">
      <c r="A28" s="81">
        <f>IF(B28="", "", MAX(A$3:A27)+1)</f>
        <v>25</v>
      </c>
      <c r="B28" s="108">
        <v>46001</v>
      </c>
      <c r="C28" s="83" t="str">
        <f t="shared" si="0"/>
        <v>육** *** 후원 육개장</v>
      </c>
      <c r="D28" s="83" t="str">
        <f t="shared" si="1"/>
        <v>이** 외 8명</v>
      </c>
      <c r="E28" s="83" t="s">
        <v>70</v>
      </c>
      <c r="F28" s="83">
        <v>10</v>
      </c>
      <c r="G28" s="83" t="s">
        <v>57</v>
      </c>
      <c r="H28" s="85">
        <v>100000</v>
      </c>
      <c r="I28" s="109"/>
      <c r="J28" s="110" t="str">
        <f t="shared" si="2"/>
        <v>육** ***</v>
      </c>
      <c r="K28" s="114" t="s">
        <v>56</v>
      </c>
      <c r="L28" s="112" t="s">
        <v>499</v>
      </c>
      <c r="M28" s="115" t="s">
        <v>53</v>
      </c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24.75" customHeight="1">
      <c r="A29" s="81">
        <f>IF(B29="", "", MAX(A$3:A28)+1)</f>
        <v>26</v>
      </c>
      <c r="B29" s="108">
        <v>46001</v>
      </c>
      <c r="C29" s="83" t="str">
        <f t="shared" si="0"/>
        <v>장******** 후원 사랑치킨</v>
      </c>
      <c r="D29" s="83" t="str">
        <f t="shared" si="1"/>
        <v>조**</v>
      </c>
      <c r="E29" s="83" t="s">
        <v>70</v>
      </c>
      <c r="F29" s="83">
        <v>1</v>
      </c>
      <c r="G29" s="83" t="s">
        <v>57</v>
      </c>
      <c r="H29" s="85">
        <v>19546</v>
      </c>
      <c r="I29" s="109"/>
      <c r="J29" s="110" t="str">
        <f t="shared" si="2"/>
        <v>장********</v>
      </c>
      <c r="K29" s="114" t="s">
        <v>30</v>
      </c>
      <c r="L29" s="112" t="s">
        <v>500</v>
      </c>
      <c r="M29" s="115" t="s">
        <v>447</v>
      </c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24.75" customHeight="1">
      <c r="A30" s="81">
        <f>IF(B30="", "", MAX(A$3:A29)+1)</f>
        <v>27</v>
      </c>
      <c r="B30" s="108">
        <v>46002</v>
      </c>
      <c r="C30" s="83" t="str">
        <f t="shared" si="0"/>
        <v>감***** *** 후원 빵</v>
      </c>
      <c r="D30" s="83" t="str">
        <f t="shared" si="1"/>
        <v>이** 외 7명</v>
      </c>
      <c r="E30" s="83" t="s">
        <v>70</v>
      </c>
      <c r="F30" s="83">
        <v>21</v>
      </c>
      <c r="G30" s="83" t="s">
        <v>57</v>
      </c>
      <c r="H30" s="85">
        <v>100455</v>
      </c>
      <c r="I30" s="109"/>
      <c r="J30" s="110" t="str">
        <f t="shared" si="2"/>
        <v>감***** ***</v>
      </c>
      <c r="K30" s="114" t="s">
        <v>23</v>
      </c>
      <c r="L30" s="112" t="s">
        <v>501</v>
      </c>
      <c r="M30" s="115" t="s">
        <v>421</v>
      </c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24.75" customHeight="1">
      <c r="A31" s="81">
        <f>IF(B31="", "", MAX(A$3:A30)+1)</f>
        <v>28</v>
      </c>
      <c r="B31" s="108">
        <v>46002</v>
      </c>
      <c r="C31" s="83" t="str">
        <f t="shared" si="0"/>
        <v>파**** ***** 후원 빵</v>
      </c>
      <c r="D31" s="83" t="str">
        <f t="shared" si="1"/>
        <v>한** 외 2명</v>
      </c>
      <c r="E31" s="83" t="s">
        <v>70</v>
      </c>
      <c r="F31" s="83">
        <v>12</v>
      </c>
      <c r="G31" s="83" t="s">
        <v>57</v>
      </c>
      <c r="H31" s="85">
        <v>42545</v>
      </c>
      <c r="I31" s="109"/>
      <c r="J31" s="110" t="str">
        <f t="shared" si="2"/>
        <v>파**** *****</v>
      </c>
      <c r="K31" s="114" t="s">
        <v>23</v>
      </c>
      <c r="L31" s="112" t="s">
        <v>502</v>
      </c>
      <c r="M31" s="115" t="s">
        <v>25</v>
      </c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24.75" customHeight="1">
      <c r="A32" s="81">
        <f>IF(B32="", "", MAX(A$3:A31)+1)</f>
        <v>29</v>
      </c>
      <c r="B32" s="108">
        <v>46002</v>
      </c>
      <c r="C32" s="83" t="str">
        <f t="shared" si="0"/>
        <v>박***** 후원 빵</v>
      </c>
      <c r="D32" s="83" t="str">
        <f t="shared" si="1"/>
        <v>최** 외 8명</v>
      </c>
      <c r="E32" s="83" t="s">
        <v>70</v>
      </c>
      <c r="F32" s="83">
        <v>27</v>
      </c>
      <c r="G32" s="83" t="s">
        <v>57</v>
      </c>
      <c r="H32" s="85">
        <v>122735</v>
      </c>
      <c r="I32" s="109"/>
      <c r="J32" s="110" t="str">
        <f t="shared" si="2"/>
        <v>박*****</v>
      </c>
      <c r="K32" s="114" t="s">
        <v>23</v>
      </c>
      <c r="L32" s="112" t="s">
        <v>503</v>
      </c>
      <c r="M32" s="115" t="s">
        <v>24</v>
      </c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24.75" customHeight="1">
      <c r="A33" s="81">
        <f>IF(B33="", "", MAX(A$3:A32)+1)</f>
        <v>30</v>
      </c>
      <c r="B33" s="108">
        <v>46002</v>
      </c>
      <c r="C33" s="83" t="str">
        <f t="shared" si="0"/>
        <v>달*** *** 후원 빵</v>
      </c>
      <c r="D33" s="83" t="str">
        <f t="shared" si="1"/>
        <v>장** 외 24명</v>
      </c>
      <c r="E33" s="83" t="s">
        <v>70</v>
      </c>
      <c r="F33" s="83">
        <v>51</v>
      </c>
      <c r="G33" s="83" t="s">
        <v>57</v>
      </c>
      <c r="H33" s="85">
        <v>293101</v>
      </c>
      <c r="I33" s="109"/>
      <c r="J33" s="110" t="str">
        <f t="shared" si="2"/>
        <v>달*** ***</v>
      </c>
      <c r="K33" s="114" t="s">
        <v>23</v>
      </c>
      <c r="L33" s="112" t="s">
        <v>504</v>
      </c>
      <c r="M33" s="115" t="s">
        <v>26</v>
      </c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24.75" customHeight="1">
      <c r="A34" s="81">
        <f>IF(B34="", "", MAX(A$3:A33)+1)</f>
        <v>31</v>
      </c>
      <c r="B34" s="108">
        <v>46003</v>
      </c>
      <c r="C34" s="83" t="str">
        <f t="shared" si="0"/>
        <v>달*** *** 후원 빵</v>
      </c>
      <c r="D34" s="83" t="str">
        <f t="shared" si="1"/>
        <v>김** 외 11명</v>
      </c>
      <c r="E34" s="83" t="s">
        <v>70</v>
      </c>
      <c r="F34" s="83">
        <v>24</v>
      </c>
      <c r="G34" s="83" t="s">
        <v>57</v>
      </c>
      <c r="H34" s="85">
        <v>135005</v>
      </c>
      <c r="I34" s="109"/>
      <c r="J34" s="110" t="str">
        <f t="shared" si="2"/>
        <v>달*** ***</v>
      </c>
      <c r="K34" s="114" t="s">
        <v>23</v>
      </c>
      <c r="L34" s="112" t="s">
        <v>505</v>
      </c>
      <c r="M34" s="115" t="s">
        <v>26</v>
      </c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24.75" customHeight="1">
      <c r="A35" s="81">
        <f>IF(B35="", "", MAX(A$3:A34)+1)</f>
        <v>32</v>
      </c>
      <c r="B35" s="108">
        <v>46003</v>
      </c>
      <c r="C35" s="83" t="str">
        <f t="shared" si="0"/>
        <v>감***** *** 후원 빵</v>
      </c>
      <c r="D35" s="83" t="str">
        <f t="shared" si="1"/>
        <v>심** 외 5명</v>
      </c>
      <c r="E35" s="83" t="s">
        <v>70</v>
      </c>
      <c r="F35" s="83">
        <v>16</v>
      </c>
      <c r="G35" s="83" t="s">
        <v>57</v>
      </c>
      <c r="H35" s="85">
        <v>79000</v>
      </c>
      <c r="I35" s="109"/>
      <c r="J35" s="110" t="str">
        <f t="shared" si="2"/>
        <v>감***** ***</v>
      </c>
      <c r="K35" s="114" t="s">
        <v>23</v>
      </c>
      <c r="L35" s="112" t="s">
        <v>506</v>
      </c>
      <c r="M35" s="115" t="s">
        <v>421</v>
      </c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24.75" customHeight="1">
      <c r="A36" s="81">
        <f>IF(B36="", "", MAX(A$3:A35)+1)</f>
        <v>33</v>
      </c>
      <c r="B36" s="108">
        <v>46003</v>
      </c>
      <c r="C36" s="83" t="str">
        <f t="shared" si="0"/>
        <v>티*** 후원 티앤아이_핫팩</v>
      </c>
      <c r="D36" s="83" t="str">
        <f t="shared" si="1"/>
        <v>북*******</v>
      </c>
      <c r="E36" s="83" t="s">
        <v>70</v>
      </c>
      <c r="F36" s="90">
        <v>1000</v>
      </c>
      <c r="G36" s="83" t="s">
        <v>57</v>
      </c>
      <c r="H36" s="85">
        <v>249000</v>
      </c>
      <c r="I36" s="109"/>
      <c r="J36" s="110" t="str">
        <f t="shared" si="2"/>
        <v>티***</v>
      </c>
      <c r="K36" s="114" t="s">
        <v>507</v>
      </c>
      <c r="L36" s="112" t="s">
        <v>508</v>
      </c>
      <c r="M36" s="115" t="s">
        <v>28</v>
      </c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24.75" customHeight="1">
      <c r="A37" s="81">
        <f>IF(B37="", "", MAX(A$3:A36)+1)</f>
        <v>34</v>
      </c>
      <c r="B37" s="108">
        <v>46006</v>
      </c>
      <c r="C37" s="83" t="str">
        <f t="shared" si="0"/>
        <v>감***** *** 후원 빵</v>
      </c>
      <c r="D37" s="83" t="str">
        <f t="shared" si="1"/>
        <v>신** 외 31명</v>
      </c>
      <c r="E37" s="83" t="s">
        <v>70</v>
      </c>
      <c r="F37" s="83">
        <v>100</v>
      </c>
      <c r="G37" s="83" t="s">
        <v>57</v>
      </c>
      <c r="H37" s="85">
        <v>495818</v>
      </c>
      <c r="I37" s="109"/>
      <c r="J37" s="110" t="str">
        <f t="shared" si="2"/>
        <v>감***** ***</v>
      </c>
      <c r="K37" s="114" t="s">
        <v>23</v>
      </c>
      <c r="L37" s="112" t="s">
        <v>509</v>
      </c>
      <c r="M37" s="115" t="s">
        <v>421</v>
      </c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24.75" customHeight="1">
      <c r="A38" s="81">
        <f>IF(B38="", "", MAX(A$3:A37)+1)</f>
        <v>35</v>
      </c>
      <c r="B38" s="108">
        <v>46006</v>
      </c>
      <c r="C38" s="83" t="str">
        <f t="shared" si="0"/>
        <v>문** 후원 여성위생용품</v>
      </c>
      <c r="D38" s="83" t="str">
        <f t="shared" si="1"/>
        <v>박** 외 2명</v>
      </c>
      <c r="E38" s="83" t="s">
        <v>70</v>
      </c>
      <c r="F38" s="83">
        <v>6</v>
      </c>
      <c r="G38" s="83" t="s">
        <v>57</v>
      </c>
      <c r="H38" s="85">
        <v>92110</v>
      </c>
      <c r="I38" s="109"/>
      <c r="J38" s="110" t="str">
        <f t="shared" si="2"/>
        <v>문**</v>
      </c>
      <c r="K38" s="114" t="s">
        <v>450</v>
      </c>
      <c r="L38" s="112" t="s">
        <v>510</v>
      </c>
      <c r="M38" s="115" t="s">
        <v>451</v>
      </c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24.75" customHeight="1">
      <c r="A39" s="81">
        <f>IF(B39="", "", MAX(A$3:A38)+1)</f>
        <v>36</v>
      </c>
      <c r="B39" s="108">
        <v>46007</v>
      </c>
      <c r="C39" s="83" t="str">
        <f t="shared" si="0"/>
        <v>안*** 후원 불고기용우육</v>
      </c>
      <c r="D39" s="83" t="str">
        <f t="shared" si="1"/>
        <v>이** 외 14명</v>
      </c>
      <c r="E39" s="83" t="s">
        <v>70</v>
      </c>
      <c r="F39" s="83">
        <v>20</v>
      </c>
      <c r="G39" s="83" t="s">
        <v>452</v>
      </c>
      <c r="H39" s="85">
        <v>831400</v>
      </c>
      <c r="I39" s="109"/>
      <c r="J39" s="110" t="str">
        <f t="shared" si="2"/>
        <v>안***</v>
      </c>
      <c r="K39" s="114" t="s">
        <v>61</v>
      </c>
      <c r="L39" s="112" t="s">
        <v>511</v>
      </c>
      <c r="M39" s="115" t="s">
        <v>453</v>
      </c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24.75" customHeight="1">
      <c r="A40" s="81">
        <f>IF(B40="", "", MAX(A$3:A39)+1)</f>
        <v>37</v>
      </c>
      <c r="B40" s="108">
        <v>46007</v>
      </c>
      <c r="C40" s="83" t="str">
        <f t="shared" si="0"/>
        <v>파**** ***** 후원 빵</v>
      </c>
      <c r="D40" s="83" t="str">
        <f t="shared" si="1"/>
        <v>장** 외 9명</v>
      </c>
      <c r="E40" s="83" t="s">
        <v>70</v>
      </c>
      <c r="F40" s="83">
        <v>19</v>
      </c>
      <c r="G40" s="83" t="s">
        <v>57</v>
      </c>
      <c r="H40" s="85">
        <v>84818</v>
      </c>
      <c r="I40" s="109"/>
      <c r="J40" s="110" t="str">
        <f t="shared" si="2"/>
        <v>파**** *****</v>
      </c>
      <c r="K40" s="114" t="s">
        <v>23</v>
      </c>
      <c r="L40" s="112" t="s">
        <v>512</v>
      </c>
      <c r="M40" s="115" t="s">
        <v>25</v>
      </c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24.75" customHeight="1">
      <c r="A41" s="81">
        <f>IF(B41="", "", MAX(A$3:A40)+1)</f>
        <v>38</v>
      </c>
      <c r="B41" s="108">
        <v>46007</v>
      </c>
      <c r="C41" s="83" t="str">
        <f t="shared" si="0"/>
        <v>감***** *** 후원 빵</v>
      </c>
      <c r="D41" s="83" t="str">
        <f t="shared" si="1"/>
        <v>서** 외 12명</v>
      </c>
      <c r="E41" s="83" t="s">
        <v>70</v>
      </c>
      <c r="F41" s="83">
        <v>26</v>
      </c>
      <c r="G41" s="83" t="s">
        <v>57</v>
      </c>
      <c r="H41" s="85">
        <v>127091</v>
      </c>
      <c r="I41" s="109"/>
      <c r="J41" s="110" t="str">
        <f t="shared" si="2"/>
        <v>감***** ***</v>
      </c>
      <c r="K41" s="114" t="s">
        <v>23</v>
      </c>
      <c r="L41" s="112" t="s">
        <v>513</v>
      </c>
      <c r="M41" s="115" t="s">
        <v>421</v>
      </c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24.75" customHeight="1">
      <c r="A42" s="81">
        <f>IF(B42="", "", MAX(A$3:A41)+1)</f>
        <v>39</v>
      </c>
      <c r="B42" s="108">
        <v>46007</v>
      </c>
      <c r="C42" s="83" t="str">
        <f t="shared" si="0"/>
        <v>달*** *** 후원 빵</v>
      </c>
      <c r="D42" s="83" t="str">
        <f t="shared" si="1"/>
        <v>원** 외 29명</v>
      </c>
      <c r="E42" s="83" t="s">
        <v>70</v>
      </c>
      <c r="F42" s="83">
        <v>59</v>
      </c>
      <c r="G42" s="83" t="s">
        <v>57</v>
      </c>
      <c r="H42" s="85">
        <v>337286</v>
      </c>
      <c r="I42" s="109"/>
      <c r="J42" s="110" t="str">
        <f t="shared" si="2"/>
        <v>달*** ***</v>
      </c>
      <c r="K42" s="114" t="s">
        <v>23</v>
      </c>
      <c r="L42" s="112" t="s">
        <v>514</v>
      </c>
      <c r="M42" s="115" t="s">
        <v>26</v>
      </c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24.75" customHeight="1">
      <c r="A43" s="81">
        <f>IF(B43="", "", MAX(A$3:A42)+1)</f>
        <v>40</v>
      </c>
      <c r="B43" s="108">
        <v>46007</v>
      </c>
      <c r="C43" s="83" t="str">
        <f t="shared" si="0"/>
        <v>티*** 후원 티앤_핫팩</v>
      </c>
      <c r="D43" s="83" t="str">
        <f t="shared" si="1"/>
        <v>상***********</v>
      </c>
      <c r="E43" s="83" t="s">
        <v>70</v>
      </c>
      <c r="F43" s="83">
        <v>200</v>
      </c>
      <c r="G43" s="83" t="s">
        <v>57</v>
      </c>
      <c r="H43" s="85">
        <v>67600</v>
      </c>
      <c r="I43" s="109"/>
      <c r="J43" s="110" t="str">
        <f t="shared" si="2"/>
        <v>티***</v>
      </c>
      <c r="K43" s="114" t="s">
        <v>515</v>
      </c>
      <c r="L43" s="112" t="s">
        <v>516</v>
      </c>
      <c r="M43" s="115" t="s">
        <v>28</v>
      </c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24.75" customHeight="1">
      <c r="A44" s="81">
        <f>IF(B44="", "", MAX(A$3:A43)+1)</f>
        <v>41</v>
      </c>
      <c r="B44" s="108">
        <v>46007</v>
      </c>
      <c r="C44" s="83" t="str">
        <f t="shared" si="0"/>
        <v>아* 후원 컬러드로잉북</v>
      </c>
      <c r="D44" s="83" t="str">
        <f t="shared" si="1"/>
        <v>상***********</v>
      </c>
      <c r="E44" s="83" t="s">
        <v>70</v>
      </c>
      <c r="F44" s="83">
        <v>60</v>
      </c>
      <c r="G44" s="83" t="s">
        <v>57</v>
      </c>
      <c r="H44" s="85">
        <v>360000</v>
      </c>
      <c r="I44" s="109"/>
      <c r="J44" s="110" t="str">
        <f t="shared" si="2"/>
        <v>아*</v>
      </c>
      <c r="K44" s="114" t="s">
        <v>517</v>
      </c>
      <c r="L44" s="112" t="s">
        <v>516</v>
      </c>
      <c r="M44" s="115" t="s">
        <v>518</v>
      </c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24.75" customHeight="1">
      <c r="A45" s="81">
        <f>IF(B45="", "", MAX(A$3:A44)+1)</f>
        <v>42</v>
      </c>
      <c r="B45" s="108">
        <v>46007</v>
      </c>
      <c r="C45" s="83" t="str">
        <f t="shared" si="0"/>
        <v>티*** 후원 몰튼브라운 비누</v>
      </c>
      <c r="D45" s="83" t="str">
        <f t="shared" si="1"/>
        <v>상***********</v>
      </c>
      <c r="E45" s="83" t="s">
        <v>70</v>
      </c>
      <c r="F45" s="83">
        <v>480</v>
      </c>
      <c r="G45" s="83" t="s">
        <v>57</v>
      </c>
      <c r="H45" s="85">
        <v>369120</v>
      </c>
      <c r="I45" s="109"/>
      <c r="J45" s="110" t="str">
        <f t="shared" si="2"/>
        <v>티***</v>
      </c>
      <c r="K45" s="114" t="s">
        <v>519</v>
      </c>
      <c r="L45" s="112" t="s">
        <v>516</v>
      </c>
      <c r="M45" s="115" t="s">
        <v>28</v>
      </c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24.75" customHeight="1">
      <c r="A46" s="81">
        <f>IF(B46="", "", MAX(A$3:A45)+1)</f>
        <v>43</v>
      </c>
      <c r="B46" s="108">
        <v>46007</v>
      </c>
      <c r="C46" s="83" t="str">
        <f t="shared" si="0"/>
        <v>함***** 후원 b급점보롤</v>
      </c>
      <c r="D46" s="83" t="str">
        <f t="shared" si="1"/>
        <v>상***********</v>
      </c>
      <c r="E46" s="83" t="s">
        <v>70</v>
      </c>
      <c r="F46" s="83">
        <v>2</v>
      </c>
      <c r="G46" s="83" t="s">
        <v>57</v>
      </c>
      <c r="H46" s="85">
        <v>60000</v>
      </c>
      <c r="I46" s="109"/>
      <c r="J46" s="110" t="str">
        <f t="shared" si="2"/>
        <v>함*****</v>
      </c>
      <c r="K46" s="114" t="s">
        <v>520</v>
      </c>
      <c r="L46" s="112" t="s">
        <v>516</v>
      </c>
      <c r="M46" s="115" t="s">
        <v>521</v>
      </c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24.75" customHeight="1">
      <c r="A47" s="81">
        <f>IF(B47="", "", MAX(A$3:A46)+1)</f>
        <v>44</v>
      </c>
      <c r="B47" s="108">
        <v>46007</v>
      </c>
      <c r="C47" s="83" t="str">
        <f t="shared" si="0"/>
        <v>강** 후원 강무관_진라면봉지</v>
      </c>
      <c r="D47" s="83" t="str">
        <f t="shared" si="1"/>
        <v>상***********</v>
      </c>
      <c r="E47" s="83" t="s">
        <v>70</v>
      </c>
      <c r="F47" s="83">
        <v>1</v>
      </c>
      <c r="G47" s="83" t="s">
        <v>57</v>
      </c>
      <c r="H47" s="85">
        <v>46000</v>
      </c>
      <c r="I47" s="109"/>
      <c r="J47" s="110" t="str">
        <f t="shared" si="2"/>
        <v>강**</v>
      </c>
      <c r="K47" s="114" t="s">
        <v>522</v>
      </c>
      <c r="L47" s="112" t="s">
        <v>516</v>
      </c>
      <c r="M47" s="115" t="s">
        <v>523</v>
      </c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24.75" customHeight="1">
      <c r="A48" s="81">
        <f>IF(B48="", "", MAX(A$3:A47)+1)</f>
        <v>45</v>
      </c>
      <c r="B48" s="108">
        <v>46007</v>
      </c>
      <c r="C48" s="83" t="str">
        <f t="shared" si="0"/>
        <v>함***** 후원 b급점보롤</v>
      </c>
      <c r="D48" s="83" t="str">
        <f t="shared" si="1"/>
        <v>덕*******</v>
      </c>
      <c r="E48" s="83" t="s">
        <v>70</v>
      </c>
      <c r="F48" s="83">
        <v>2</v>
      </c>
      <c r="G48" s="83" t="s">
        <v>423</v>
      </c>
      <c r="H48" s="85">
        <v>60000</v>
      </c>
      <c r="I48" s="109"/>
      <c r="J48" s="110" t="str">
        <f t="shared" si="2"/>
        <v>함*****</v>
      </c>
      <c r="K48" s="114" t="s">
        <v>520</v>
      </c>
      <c r="L48" s="112" t="s">
        <v>524</v>
      </c>
      <c r="M48" s="115" t="s">
        <v>521</v>
      </c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24.75" customHeight="1">
      <c r="A49" s="81">
        <f>IF(B49="", "", MAX(A$3:A48)+1)</f>
        <v>46</v>
      </c>
      <c r="B49" s="108">
        <v>46007</v>
      </c>
      <c r="C49" s="83" t="str">
        <f t="shared" si="0"/>
        <v>빛********** 후원 빛누리_샴프</v>
      </c>
      <c r="D49" s="83" t="str">
        <f t="shared" si="1"/>
        <v>덕*******</v>
      </c>
      <c r="E49" s="83" t="s">
        <v>70</v>
      </c>
      <c r="F49" s="83">
        <v>40</v>
      </c>
      <c r="G49" s="83" t="s">
        <v>57</v>
      </c>
      <c r="H49" s="85">
        <v>1</v>
      </c>
      <c r="I49" s="109"/>
      <c r="J49" s="110" t="str">
        <f t="shared" si="2"/>
        <v>빛**********</v>
      </c>
      <c r="K49" s="114" t="s">
        <v>525</v>
      </c>
      <c r="L49" s="112" t="s">
        <v>524</v>
      </c>
      <c r="M49" s="115" t="s">
        <v>526</v>
      </c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24.75" customHeight="1">
      <c r="A50" s="81">
        <f>IF(B50="", "", MAX(A$3:A49)+1)</f>
        <v>47</v>
      </c>
      <c r="B50" s="108">
        <v>46007</v>
      </c>
      <c r="C50" s="83" t="str">
        <f t="shared" si="0"/>
        <v>빛********** 후원 빛누리_트리트먼트</v>
      </c>
      <c r="D50" s="83" t="str">
        <f t="shared" si="1"/>
        <v>덕*******</v>
      </c>
      <c r="E50" s="83" t="s">
        <v>70</v>
      </c>
      <c r="F50" s="83">
        <v>40</v>
      </c>
      <c r="G50" s="83" t="s">
        <v>57</v>
      </c>
      <c r="H50" s="85">
        <v>1</v>
      </c>
      <c r="I50" s="109"/>
      <c r="J50" s="110" t="str">
        <f t="shared" si="2"/>
        <v>빛**********</v>
      </c>
      <c r="K50" s="114" t="s">
        <v>527</v>
      </c>
      <c r="L50" s="112" t="s">
        <v>524</v>
      </c>
      <c r="M50" s="115" t="s">
        <v>526</v>
      </c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24.75" customHeight="1">
      <c r="A51" s="81">
        <f>IF(B51="", "", MAX(A$3:A50)+1)</f>
        <v>48</v>
      </c>
      <c r="B51" s="108">
        <v>46007</v>
      </c>
      <c r="C51" s="83" t="str">
        <f t="shared" si="0"/>
        <v>티*** 후원 티앤_핫팩</v>
      </c>
      <c r="D51" s="83" t="str">
        <f t="shared" si="1"/>
        <v>덕*******</v>
      </c>
      <c r="E51" s="83" t="s">
        <v>70</v>
      </c>
      <c r="F51" s="83">
        <v>50</v>
      </c>
      <c r="G51" s="83" t="s">
        <v>57</v>
      </c>
      <c r="H51" s="85">
        <v>17100</v>
      </c>
      <c r="I51" s="109"/>
      <c r="J51" s="110" t="str">
        <f t="shared" si="2"/>
        <v>티***</v>
      </c>
      <c r="K51" s="114" t="s">
        <v>515</v>
      </c>
      <c r="L51" s="112" t="s">
        <v>524</v>
      </c>
      <c r="M51" s="115" t="s">
        <v>28</v>
      </c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24.75" customHeight="1">
      <c r="A52" s="81">
        <f>IF(B52="", "", MAX(A$3:A51)+1)</f>
        <v>49</v>
      </c>
      <c r="B52" s="108">
        <v>46007</v>
      </c>
      <c r="C52" s="83" t="str">
        <f t="shared" si="0"/>
        <v>아* 후원 컬러드로잉북</v>
      </c>
      <c r="D52" s="83" t="str">
        <f t="shared" si="1"/>
        <v>덕*******</v>
      </c>
      <c r="E52" s="83" t="s">
        <v>70</v>
      </c>
      <c r="F52" s="83">
        <v>60</v>
      </c>
      <c r="G52" s="83" t="s">
        <v>57</v>
      </c>
      <c r="H52" s="85">
        <v>360000</v>
      </c>
      <c r="I52" s="109"/>
      <c r="J52" s="110" t="str">
        <f t="shared" si="2"/>
        <v>아*</v>
      </c>
      <c r="K52" s="114" t="s">
        <v>517</v>
      </c>
      <c r="L52" s="112" t="s">
        <v>524</v>
      </c>
      <c r="M52" s="115" t="s">
        <v>518</v>
      </c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24.75" customHeight="1">
      <c r="A53" s="81">
        <f>IF(B53="", "", MAX(A$3:A52)+1)</f>
        <v>50</v>
      </c>
      <c r="B53" s="108">
        <v>46007</v>
      </c>
      <c r="C53" s="83" t="str">
        <f t="shared" si="0"/>
        <v>티*** 후원 몰튼브라운 비누</v>
      </c>
      <c r="D53" s="83" t="str">
        <f t="shared" si="1"/>
        <v>덕*******</v>
      </c>
      <c r="E53" s="83" t="s">
        <v>70</v>
      </c>
      <c r="F53" s="83">
        <v>480</v>
      </c>
      <c r="G53" s="83" t="s">
        <v>57</v>
      </c>
      <c r="H53" s="85">
        <v>369120</v>
      </c>
      <c r="I53" s="109"/>
      <c r="J53" s="110" t="str">
        <f t="shared" si="2"/>
        <v>티***</v>
      </c>
      <c r="K53" s="114" t="s">
        <v>519</v>
      </c>
      <c r="L53" s="112" t="s">
        <v>524</v>
      </c>
      <c r="M53" s="115" t="s">
        <v>28</v>
      </c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24.75" customHeight="1">
      <c r="A54" s="81">
        <f>IF(B54="", "", MAX(A$3:A53)+1)</f>
        <v>51</v>
      </c>
      <c r="B54" s="108">
        <v>46007</v>
      </c>
      <c r="C54" s="83" t="str">
        <f t="shared" si="0"/>
        <v>함***** 후원 b급점보롤</v>
      </c>
      <c r="D54" s="83" t="str">
        <f t="shared" si="1"/>
        <v>명**********</v>
      </c>
      <c r="E54" s="83" t="s">
        <v>70</v>
      </c>
      <c r="F54" s="83">
        <v>2</v>
      </c>
      <c r="G54" s="83" t="s">
        <v>423</v>
      </c>
      <c r="H54" s="85">
        <v>60000</v>
      </c>
      <c r="I54" s="109"/>
      <c r="J54" s="110" t="str">
        <f t="shared" si="2"/>
        <v>함*****</v>
      </c>
      <c r="K54" s="114" t="s">
        <v>520</v>
      </c>
      <c r="L54" s="112" t="s">
        <v>528</v>
      </c>
      <c r="M54" s="115" t="s">
        <v>521</v>
      </c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24.75" customHeight="1">
      <c r="A55" s="81">
        <f>IF(B55="", "", MAX(A$3:A54)+1)</f>
        <v>52</v>
      </c>
      <c r="B55" s="108">
        <v>46007</v>
      </c>
      <c r="C55" s="83" t="str">
        <f t="shared" si="0"/>
        <v>강** 후원 강무관_진라면봉지</v>
      </c>
      <c r="D55" s="83" t="str">
        <f t="shared" si="1"/>
        <v>명**********</v>
      </c>
      <c r="E55" s="83" t="s">
        <v>70</v>
      </c>
      <c r="F55" s="83">
        <v>30</v>
      </c>
      <c r="G55" s="83" t="s">
        <v>57</v>
      </c>
      <c r="H55" s="85">
        <v>1380000</v>
      </c>
      <c r="I55" s="109"/>
      <c r="J55" s="110" t="str">
        <f t="shared" si="2"/>
        <v>강**</v>
      </c>
      <c r="K55" s="114" t="s">
        <v>522</v>
      </c>
      <c r="L55" s="112" t="s">
        <v>528</v>
      </c>
      <c r="M55" s="115" t="s">
        <v>523</v>
      </c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24.75" customHeight="1">
      <c r="A56" s="81">
        <f>IF(B56="", "", MAX(A$3:A55)+1)</f>
        <v>53</v>
      </c>
      <c r="B56" s="108">
        <v>46007</v>
      </c>
      <c r="C56" s="83" t="str">
        <f t="shared" si="0"/>
        <v>아* 후원 컬러드로잉북</v>
      </c>
      <c r="D56" s="83" t="str">
        <f t="shared" si="1"/>
        <v>명**********</v>
      </c>
      <c r="E56" s="83" t="s">
        <v>70</v>
      </c>
      <c r="F56" s="83">
        <v>60</v>
      </c>
      <c r="G56" s="83" t="s">
        <v>57</v>
      </c>
      <c r="H56" s="85">
        <v>360000</v>
      </c>
      <c r="I56" s="109"/>
      <c r="J56" s="110" t="str">
        <f t="shared" si="2"/>
        <v>아*</v>
      </c>
      <c r="K56" s="114" t="s">
        <v>517</v>
      </c>
      <c r="L56" s="112" t="s">
        <v>528</v>
      </c>
      <c r="M56" s="115" t="s">
        <v>518</v>
      </c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24.75" customHeight="1">
      <c r="A57" s="81">
        <f>IF(B57="", "", MAX(A$3:A56)+1)</f>
        <v>54</v>
      </c>
      <c r="B57" s="108">
        <v>46007</v>
      </c>
      <c r="C57" s="83" t="str">
        <f t="shared" si="0"/>
        <v>티*** 후원 몰튼브라운 비누</v>
      </c>
      <c r="D57" s="83" t="str">
        <f t="shared" si="1"/>
        <v>명**********</v>
      </c>
      <c r="E57" s="83" t="s">
        <v>70</v>
      </c>
      <c r="F57" s="83">
        <v>240</v>
      </c>
      <c r="G57" s="83" t="s">
        <v>57</v>
      </c>
      <c r="H57" s="85">
        <v>184560</v>
      </c>
      <c r="I57" s="109"/>
      <c r="J57" s="110" t="str">
        <f t="shared" si="2"/>
        <v>티***</v>
      </c>
      <c r="K57" s="114" t="s">
        <v>519</v>
      </c>
      <c r="L57" s="112" t="s">
        <v>528</v>
      </c>
      <c r="M57" s="115" t="s">
        <v>28</v>
      </c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24.75" customHeight="1">
      <c r="A58" s="81">
        <f>IF(B58="", "", MAX(A$3:A57)+1)</f>
        <v>55</v>
      </c>
      <c r="B58" s="108">
        <v>46007</v>
      </c>
      <c r="C58" s="83" t="str">
        <f t="shared" si="0"/>
        <v>티*** 후원 티앤아이_핫팩</v>
      </c>
      <c r="D58" s="83" t="str">
        <f t="shared" si="1"/>
        <v>명**********</v>
      </c>
      <c r="E58" s="83" t="s">
        <v>70</v>
      </c>
      <c r="F58" s="83">
        <v>50</v>
      </c>
      <c r="G58" s="83" t="s">
        <v>57</v>
      </c>
      <c r="H58" s="85">
        <v>12450</v>
      </c>
      <c r="I58" s="109"/>
      <c r="J58" s="110" t="str">
        <f t="shared" si="2"/>
        <v>티***</v>
      </c>
      <c r="K58" s="114" t="s">
        <v>507</v>
      </c>
      <c r="L58" s="112" t="s">
        <v>528</v>
      </c>
      <c r="M58" s="115" t="s">
        <v>28</v>
      </c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24.75" customHeight="1">
      <c r="A59" s="81">
        <f>IF(B59="", "", MAX(A$3:A58)+1)</f>
        <v>56</v>
      </c>
      <c r="B59" s="108">
        <v>46007</v>
      </c>
      <c r="C59" s="83" t="str">
        <f t="shared" si="0"/>
        <v>강** 후원 강무관_진라면봉지</v>
      </c>
      <c r="D59" s="83" t="str">
        <f t="shared" si="1"/>
        <v>민*********</v>
      </c>
      <c r="E59" s="83" t="s">
        <v>70</v>
      </c>
      <c r="F59" s="83">
        <v>15</v>
      </c>
      <c r="G59" s="83" t="s">
        <v>57</v>
      </c>
      <c r="H59" s="85">
        <v>690000</v>
      </c>
      <c r="I59" s="109"/>
      <c r="J59" s="110" t="str">
        <f t="shared" si="2"/>
        <v>강**</v>
      </c>
      <c r="K59" s="114" t="s">
        <v>522</v>
      </c>
      <c r="L59" s="112" t="s">
        <v>529</v>
      </c>
      <c r="M59" s="115" t="s">
        <v>523</v>
      </c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24.75" customHeight="1">
      <c r="A60" s="81">
        <f>IF(B60="", "", MAX(A$3:A59)+1)</f>
        <v>57</v>
      </c>
      <c r="B60" s="108">
        <v>46007</v>
      </c>
      <c r="C60" s="83" t="str">
        <f t="shared" si="0"/>
        <v>빛********** 후원 빛누리_샴프</v>
      </c>
      <c r="D60" s="83" t="str">
        <f t="shared" si="1"/>
        <v>민*********</v>
      </c>
      <c r="E60" s="83" t="s">
        <v>70</v>
      </c>
      <c r="F60" s="83">
        <v>20</v>
      </c>
      <c r="G60" s="83" t="s">
        <v>57</v>
      </c>
      <c r="H60" s="85">
        <v>1</v>
      </c>
      <c r="I60" s="109"/>
      <c r="J60" s="110" t="str">
        <f t="shared" si="2"/>
        <v>빛**********</v>
      </c>
      <c r="K60" s="114" t="s">
        <v>525</v>
      </c>
      <c r="L60" s="112" t="s">
        <v>529</v>
      </c>
      <c r="M60" s="115" t="s">
        <v>526</v>
      </c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24.75" customHeight="1">
      <c r="A61" s="81">
        <f>IF(B61="", "", MAX(A$3:A60)+1)</f>
        <v>58</v>
      </c>
      <c r="B61" s="108">
        <v>46007</v>
      </c>
      <c r="C61" s="83" t="str">
        <f t="shared" si="0"/>
        <v>빛********** 후원 빛누리_트리트먼트</v>
      </c>
      <c r="D61" s="83" t="str">
        <f t="shared" si="1"/>
        <v>민*********</v>
      </c>
      <c r="E61" s="83" t="s">
        <v>70</v>
      </c>
      <c r="F61" s="83">
        <v>20</v>
      </c>
      <c r="G61" s="83" t="s">
        <v>57</v>
      </c>
      <c r="H61" s="85">
        <v>1</v>
      </c>
      <c r="I61" s="109"/>
      <c r="J61" s="110" t="str">
        <f t="shared" si="2"/>
        <v>빛**********</v>
      </c>
      <c r="K61" s="114" t="s">
        <v>527</v>
      </c>
      <c r="L61" s="112" t="s">
        <v>529</v>
      </c>
      <c r="M61" s="115" t="s">
        <v>526</v>
      </c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24.75" customHeight="1">
      <c r="A62" s="81">
        <f>IF(B62="", "", MAX(A$3:A61)+1)</f>
        <v>59</v>
      </c>
      <c r="B62" s="108">
        <v>46007</v>
      </c>
      <c r="C62" s="83" t="str">
        <f t="shared" si="0"/>
        <v>함***** 후원 b급점보롤</v>
      </c>
      <c r="D62" s="83" t="str">
        <f t="shared" si="1"/>
        <v>민*********</v>
      </c>
      <c r="E62" s="83" t="s">
        <v>70</v>
      </c>
      <c r="F62" s="83">
        <v>1</v>
      </c>
      <c r="G62" s="83" t="s">
        <v>423</v>
      </c>
      <c r="H62" s="85">
        <v>30000</v>
      </c>
      <c r="I62" s="109"/>
      <c r="J62" s="110" t="str">
        <f t="shared" si="2"/>
        <v>함*****</v>
      </c>
      <c r="K62" s="114" t="s">
        <v>520</v>
      </c>
      <c r="L62" s="112" t="s">
        <v>529</v>
      </c>
      <c r="M62" s="115" t="s">
        <v>521</v>
      </c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24.75" customHeight="1">
      <c r="A63" s="81">
        <f>IF(B63="", "", MAX(A$3:A62)+1)</f>
        <v>60</v>
      </c>
      <c r="B63" s="108">
        <v>46007</v>
      </c>
      <c r="C63" s="83" t="str">
        <f t="shared" si="0"/>
        <v>티*** 후원 티앤아이_핫팩</v>
      </c>
      <c r="D63" s="83" t="str">
        <f t="shared" si="1"/>
        <v>민*********</v>
      </c>
      <c r="E63" s="83" t="s">
        <v>70</v>
      </c>
      <c r="F63" s="83">
        <v>50</v>
      </c>
      <c r="G63" s="83" t="s">
        <v>57</v>
      </c>
      <c r="H63" s="85">
        <v>12450</v>
      </c>
      <c r="I63" s="109"/>
      <c r="J63" s="110" t="str">
        <f t="shared" si="2"/>
        <v>티***</v>
      </c>
      <c r="K63" s="114" t="s">
        <v>507</v>
      </c>
      <c r="L63" s="112" t="s">
        <v>529</v>
      </c>
      <c r="M63" s="115" t="s">
        <v>28</v>
      </c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24.75" customHeight="1">
      <c r="A64" s="81">
        <f>IF(B64="", "", MAX(A$3:A63)+1)</f>
        <v>61</v>
      </c>
      <c r="B64" s="108">
        <v>46007</v>
      </c>
      <c r="C64" s="83" t="str">
        <f t="shared" si="0"/>
        <v>아* 후원 컬러드로잉북</v>
      </c>
      <c r="D64" s="83" t="str">
        <f t="shared" si="1"/>
        <v>민*********</v>
      </c>
      <c r="E64" s="83" t="s">
        <v>70</v>
      </c>
      <c r="F64" s="83">
        <v>60</v>
      </c>
      <c r="G64" s="83" t="s">
        <v>57</v>
      </c>
      <c r="H64" s="85">
        <v>360000</v>
      </c>
      <c r="I64" s="109"/>
      <c r="J64" s="110" t="str">
        <f t="shared" si="2"/>
        <v>아*</v>
      </c>
      <c r="K64" s="114" t="s">
        <v>517</v>
      </c>
      <c r="L64" s="112" t="s">
        <v>529</v>
      </c>
      <c r="M64" s="115" t="s">
        <v>518</v>
      </c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24.75" customHeight="1">
      <c r="A65" s="81">
        <f>IF(B65="", "", MAX(A$3:A64)+1)</f>
        <v>62</v>
      </c>
      <c r="B65" s="108">
        <v>46007</v>
      </c>
      <c r="C65" s="83" t="str">
        <f t="shared" si="0"/>
        <v>티*** 후원 몰튼브라운 비누</v>
      </c>
      <c r="D65" s="83" t="str">
        <f t="shared" si="1"/>
        <v>민*********</v>
      </c>
      <c r="E65" s="83" t="s">
        <v>70</v>
      </c>
      <c r="F65" s="83">
        <v>240</v>
      </c>
      <c r="G65" s="83" t="s">
        <v>57</v>
      </c>
      <c r="H65" s="85">
        <v>184560</v>
      </c>
      <c r="I65" s="109"/>
      <c r="J65" s="110" t="str">
        <f t="shared" si="2"/>
        <v>티***</v>
      </c>
      <c r="K65" s="114" t="s">
        <v>519</v>
      </c>
      <c r="L65" s="112" t="s">
        <v>529</v>
      </c>
      <c r="M65" s="115" t="s">
        <v>28</v>
      </c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24.75" customHeight="1">
      <c r="A66" s="81">
        <f>IF(B66="", "", MAX(A$3:A65)+1)</f>
        <v>63</v>
      </c>
      <c r="B66" s="108">
        <v>46007</v>
      </c>
      <c r="C66" s="83" t="str">
        <f t="shared" si="0"/>
        <v>강** 후원 강무관_진라면봉지</v>
      </c>
      <c r="D66" s="83" t="str">
        <f t="shared" si="1"/>
        <v>안********</v>
      </c>
      <c r="E66" s="83" t="s">
        <v>70</v>
      </c>
      <c r="F66" s="83">
        <v>30</v>
      </c>
      <c r="G66" s="83" t="s">
        <v>57</v>
      </c>
      <c r="H66" s="85">
        <v>1380000</v>
      </c>
      <c r="I66" s="109"/>
      <c r="J66" s="110" t="str">
        <f t="shared" si="2"/>
        <v>강**</v>
      </c>
      <c r="K66" s="114" t="s">
        <v>522</v>
      </c>
      <c r="L66" s="112" t="s">
        <v>530</v>
      </c>
      <c r="M66" s="115" t="s">
        <v>523</v>
      </c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24.75" customHeight="1">
      <c r="A67" s="81">
        <f>IF(B67="", "", MAX(A$3:A66)+1)</f>
        <v>64</v>
      </c>
      <c r="B67" s="108">
        <v>46007</v>
      </c>
      <c r="C67" s="83" t="str">
        <f t="shared" si="0"/>
        <v>빛********** 후원 빛누리_샴프</v>
      </c>
      <c r="D67" s="83" t="str">
        <f t="shared" si="1"/>
        <v>안********</v>
      </c>
      <c r="E67" s="83" t="s">
        <v>70</v>
      </c>
      <c r="F67" s="83">
        <v>20</v>
      </c>
      <c r="G67" s="83" t="s">
        <v>57</v>
      </c>
      <c r="H67" s="85">
        <v>1</v>
      </c>
      <c r="I67" s="109"/>
      <c r="J67" s="110" t="str">
        <f t="shared" si="2"/>
        <v>빛**********</v>
      </c>
      <c r="K67" s="114" t="s">
        <v>525</v>
      </c>
      <c r="L67" s="112" t="s">
        <v>530</v>
      </c>
      <c r="M67" s="115" t="s">
        <v>526</v>
      </c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24.75" customHeight="1">
      <c r="A68" s="81">
        <f>IF(B68="", "", MAX(A$3:A67)+1)</f>
        <v>65</v>
      </c>
      <c r="B68" s="108">
        <v>46007</v>
      </c>
      <c r="C68" s="83" t="str">
        <f t="shared" si="0"/>
        <v>빛********** 후원 빛누리_트리트먼트</v>
      </c>
      <c r="D68" s="83" t="str">
        <f t="shared" si="1"/>
        <v>안********</v>
      </c>
      <c r="E68" s="83" t="s">
        <v>70</v>
      </c>
      <c r="F68" s="83">
        <v>20</v>
      </c>
      <c r="G68" s="83" t="s">
        <v>57</v>
      </c>
      <c r="H68" s="85">
        <v>1</v>
      </c>
      <c r="I68" s="109"/>
      <c r="J68" s="110" t="str">
        <f t="shared" si="2"/>
        <v>빛**********</v>
      </c>
      <c r="K68" s="114" t="s">
        <v>527</v>
      </c>
      <c r="L68" s="112" t="s">
        <v>530</v>
      </c>
      <c r="M68" s="115" t="s">
        <v>526</v>
      </c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24.75" customHeight="1">
      <c r="A69" s="81">
        <f>IF(B69="", "", MAX(A$3:A68)+1)</f>
        <v>66</v>
      </c>
      <c r="B69" s="108">
        <v>46007</v>
      </c>
      <c r="C69" s="83" t="str">
        <f t="shared" si="0"/>
        <v>티*** 후원 티앤아이_핫팩</v>
      </c>
      <c r="D69" s="83" t="str">
        <f t="shared" ref="D69:D118" si="3">IF(ISNUMBER(FIND(" 외", L69)), LEFT(L69,1) &amp; REPT("*", FIND(" 외", L69)-2) &amp; MID(L69, FIND(" 외", L69), 100), LEFT(L69,1) &amp; REPT("*", LEN(L69)-1))</f>
        <v>안********</v>
      </c>
      <c r="E69" s="83" t="s">
        <v>70</v>
      </c>
      <c r="F69" s="83">
        <v>50</v>
      </c>
      <c r="G69" s="83" t="s">
        <v>57</v>
      </c>
      <c r="H69" s="85">
        <v>12450</v>
      </c>
      <c r="I69" s="109"/>
      <c r="J69" s="110" t="str">
        <f t="shared" ref="J69:J118" si="4">IF(ISNUMBER(FIND(" 외", M69)), LEFT(M69,1) &amp; REPT("*", FIND(" 외", M69)-2) &amp; MID(M69, FIND(" 외", M69), 100), IF(ISNUMBER(FIND(" ", M69)), LEFT(M69,1) &amp; REPT("*", FIND(" ", M69)-2) &amp; " " &amp; REPT("*", LEN(M69)-FIND(" ", M69)), LEFT(M69,1) &amp; REPT("*", LEN(M69)-1)))</f>
        <v>티***</v>
      </c>
      <c r="K69" s="114" t="s">
        <v>507</v>
      </c>
      <c r="L69" s="112" t="s">
        <v>530</v>
      </c>
      <c r="M69" s="115" t="s">
        <v>28</v>
      </c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24.75" customHeight="1">
      <c r="A70" s="81">
        <f>IF(B70="", "", MAX(A$3:A69)+1)</f>
        <v>67</v>
      </c>
      <c r="B70" s="108">
        <v>46007</v>
      </c>
      <c r="C70" s="83" t="str">
        <f t="shared" si="0"/>
        <v>아* 후원 컬러드로잉북</v>
      </c>
      <c r="D70" s="83" t="str">
        <f t="shared" si="3"/>
        <v>안********</v>
      </c>
      <c r="E70" s="83" t="s">
        <v>70</v>
      </c>
      <c r="F70" s="83">
        <v>60</v>
      </c>
      <c r="G70" s="83" t="s">
        <v>57</v>
      </c>
      <c r="H70" s="85">
        <v>360000</v>
      </c>
      <c r="I70" s="109"/>
      <c r="J70" s="110" t="str">
        <f t="shared" si="4"/>
        <v>아*</v>
      </c>
      <c r="K70" s="114" t="s">
        <v>517</v>
      </c>
      <c r="L70" s="112" t="s">
        <v>530</v>
      </c>
      <c r="M70" s="115" t="s">
        <v>518</v>
      </c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24.75" customHeight="1">
      <c r="A71" s="81">
        <f>IF(B71="", "", MAX(A$3:A70)+1)</f>
        <v>68</v>
      </c>
      <c r="B71" s="108">
        <v>46007</v>
      </c>
      <c r="C71" s="83" t="str">
        <f t="shared" si="0"/>
        <v>강** 후원 강무관_진라면봉지</v>
      </c>
      <c r="D71" s="83" t="str">
        <f t="shared" si="3"/>
        <v>기*********</v>
      </c>
      <c r="E71" s="83" t="s">
        <v>70</v>
      </c>
      <c r="F71" s="83">
        <v>20</v>
      </c>
      <c r="G71" s="83" t="s">
        <v>57</v>
      </c>
      <c r="H71" s="85">
        <v>920000</v>
      </c>
      <c r="I71" s="109"/>
      <c r="J71" s="110" t="str">
        <f t="shared" si="4"/>
        <v>강**</v>
      </c>
      <c r="K71" s="114" t="s">
        <v>522</v>
      </c>
      <c r="L71" s="112" t="s">
        <v>531</v>
      </c>
      <c r="M71" s="115" t="s">
        <v>523</v>
      </c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24.75" customHeight="1">
      <c r="A72" s="81">
        <f>IF(B72="", "", MAX(A$3:A71)+1)</f>
        <v>69</v>
      </c>
      <c r="B72" s="108">
        <v>46007</v>
      </c>
      <c r="C72" s="83" t="str">
        <f t="shared" si="0"/>
        <v>티*** 후원 티앤아이_핫팩</v>
      </c>
      <c r="D72" s="83" t="str">
        <f t="shared" si="3"/>
        <v>기*********</v>
      </c>
      <c r="E72" s="83" t="s">
        <v>70</v>
      </c>
      <c r="F72" s="83">
        <v>50</v>
      </c>
      <c r="G72" s="83" t="s">
        <v>57</v>
      </c>
      <c r="H72" s="85">
        <v>12450</v>
      </c>
      <c r="I72" s="109"/>
      <c r="J72" s="110" t="str">
        <f t="shared" si="4"/>
        <v>티***</v>
      </c>
      <c r="K72" s="114" t="s">
        <v>507</v>
      </c>
      <c r="L72" s="112" t="s">
        <v>531</v>
      </c>
      <c r="M72" s="115" t="s">
        <v>28</v>
      </c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24.75" customHeight="1">
      <c r="A73" s="81">
        <f>IF(B73="", "", MAX(A$3:A72)+1)</f>
        <v>70</v>
      </c>
      <c r="B73" s="108">
        <v>46007</v>
      </c>
      <c r="C73" s="83" t="str">
        <f t="shared" si="0"/>
        <v>아* 후원 컬러드로잉북</v>
      </c>
      <c r="D73" s="83" t="str">
        <f t="shared" si="3"/>
        <v>기*********</v>
      </c>
      <c r="E73" s="83" t="s">
        <v>70</v>
      </c>
      <c r="F73" s="83">
        <v>60</v>
      </c>
      <c r="G73" s="83" t="s">
        <v>57</v>
      </c>
      <c r="H73" s="85">
        <v>360000</v>
      </c>
      <c r="I73" s="109"/>
      <c r="J73" s="110" t="str">
        <f t="shared" si="4"/>
        <v>아*</v>
      </c>
      <c r="K73" s="114" t="s">
        <v>517</v>
      </c>
      <c r="L73" s="112" t="s">
        <v>531</v>
      </c>
      <c r="M73" s="115" t="s">
        <v>518</v>
      </c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24.75" customHeight="1">
      <c r="A74" s="81">
        <f>IF(B74="", "", MAX(A$3:A73)+1)</f>
        <v>71</v>
      </c>
      <c r="B74" s="108">
        <v>46007</v>
      </c>
      <c r="C74" s="83" t="str">
        <f t="shared" si="0"/>
        <v>빛********** 후원 빛누리_샴프</v>
      </c>
      <c r="D74" s="83" t="str">
        <f t="shared" si="3"/>
        <v>정*******</v>
      </c>
      <c r="E74" s="83" t="s">
        <v>70</v>
      </c>
      <c r="F74" s="83">
        <v>40</v>
      </c>
      <c r="G74" s="83" t="s">
        <v>57</v>
      </c>
      <c r="H74" s="85">
        <v>1</v>
      </c>
      <c r="I74" s="109"/>
      <c r="J74" s="110" t="str">
        <f t="shared" si="4"/>
        <v>빛**********</v>
      </c>
      <c r="K74" s="114" t="s">
        <v>525</v>
      </c>
      <c r="L74" s="112" t="s">
        <v>532</v>
      </c>
      <c r="M74" s="115" t="s">
        <v>526</v>
      </c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24.75" customHeight="1">
      <c r="A75" s="81">
        <f>IF(B75="", "", MAX(A$3:A74)+1)</f>
        <v>72</v>
      </c>
      <c r="B75" s="108">
        <v>46007</v>
      </c>
      <c r="C75" s="83" t="str">
        <f t="shared" si="0"/>
        <v>빛********** 후원 빛누리_트리트먼트</v>
      </c>
      <c r="D75" s="83" t="str">
        <f t="shared" si="3"/>
        <v>정*******</v>
      </c>
      <c r="E75" s="83" t="s">
        <v>70</v>
      </c>
      <c r="F75" s="83">
        <v>40</v>
      </c>
      <c r="G75" s="83" t="s">
        <v>57</v>
      </c>
      <c r="H75" s="85">
        <v>1</v>
      </c>
      <c r="I75" s="109"/>
      <c r="J75" s="110" t="str">
        <f t="shared" si="4"/>
        <v>빛**********</v>
      </c>
      <c r="K75" s="114" t="s">
        <v>527</v>
      </c>
      <c r="L75" s="112" t="s">
        <v>532</v>
      </c>
      <c r="M75" s="115" t="s">
        <v>526</v>
      </c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24.75" customHeight="1">
      <c r="A76" s="81">
        <f>IF(B76="", "", MAX(A$3:A75)+1)</f>
        <v>73</v>
      </c>
      <c r="B76" s="108">
        <v>46008</v>
      </c>
      <c r="C76" s="83" t="str">
        <f t="shared" si="0"/>
        <v>끼*** 후원 한우불고기</v>
      </c>
      <c r="D76" s="83" t="str">
        <f t="shared" si="3"/>
        <v>이** 외 37명</v>
      </c>
      <c r="E76" s="83" t="s">
        <v>70</v>
      </c>
      <c r="F76" s="83">
        <v>50</v>
      </c>
      <c r="G76" s="83" t="s">
        <v>57</v>
      </c>
      <c r="H76" s="85">
        <v>900000</v>
      </c>
      <c r="I76" s="109"/>
      <c r="J76" s="110" t="str">
        <f t="shared" si="4"/>
        <v>끼***</v>
      </c>
      <c r="K76" s="114" t="s">
        <v>454</v>
      </c>
      <c r="L76" s="112" t="s">
        <v>533</v>
      </c>
      <c r="M76" s="115" t="s">
        <v>59</v>
      </c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24.75" customHeight="1">
      <c r="A77" s="81">
        <f>IF(B77="", "", MAX(A$3:A76)+1)</f>
        <v>74</v>
      </c>
      <c r="B77" s="108">
        <v>46008</v>
      </c>
      <c r="C77" s="83" t="str">
        <f t="shared" si="0"/>
        <v>감***** *** 후원 빵</v>
      </c>
      <c r="D77" s="83" t="str">
        <f t="shared" si="3"/>
        <v>김** 외 25명</v>
      </c>
      <c r="E77" s="83" t="s">
        <v>70</v>
      </c>
      <c r="F77" s="83">
        <v>55</v>
      </c>
      <c r="G77" s="83" t="s">
        <v>57</v>
      </c>
      <c r="H77" s="85">
        <v>278182</v>
      </c>
      <c r="I77" s="109"/>
      <c r="J77" s="110" t="str">
        <f t="shared" si="4"/>
        <v>감***** ***</v>
      </c>
      <c r="K77" s="114" t="s">
        <v>23</v>
      </c>
      <c r="L77" s="112" t="s">
        <v>534</v>
      </c>
      <c r="M77" s="115" t="s">
        <v>421</v>
      </c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24.75" customHeight="1">
      <c r="A78" s="81">
        <f>IF(B78="", "", MAX(A$3:A77)+1)</f>
        <v>75</v>
      </c>
      <c r="B78" s="108">
        <v>46008</v>
      </c>
      <c r="C78" s="83" t="str">
        <f t="shared" si="0"/>
        <v>맛****** 후원 맛사랑_배추김치</v>
      </c>
      <c r="D78" s="83" t="str">
        <f t="shared" si="3"/>
        <v>노** 외 5명</v>
      </c>
      <c r="E78" s="83" t="s">
        <v>70</v>
      </c>
      <c r="F78" s="83">
        <v>6</v>
      </c>
      <c r="G78" s="83" t="s">
        <v>57</v>
      </c>
      <c r="H78" s="85">
        <v>150000</v>
      </c>
      <c r="I78" s="109"/>
      <c r="J78" s="110" t="str">
        <f t="shared" si="4"/>
        <v>맛******</v>
      </c>
      <c r="K78" s="114" t="s">
        <v>535</v>
      </c>
      <c r="L78" s="112" t="s">
        <v>536</v>
      </c>
      <c r="M78" s="115" t="s">
        <v>35</v>
      </c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24.75" customHeight="1">
      <c r="A79" s="81">
        <f>IF(B79="", "", MAX(A$3:A78)+1)</f>
        <v>76</v>
      </c>
      <c r="B79" s="108">
        <v>46009</v>
      </c>
      <c r="C79" s="83" t="str">
        <f t="shared" si="0"/>
        <v>감***** *** 후원 빵</v>
      </c>
      <c r="D79" s="83" t="str">
        <f t="shared" si="3"/>
        <v>송** 외 7명</v>
      </c>
      <c r="E79" s="83" t="s">
        <v>70</v>
      </c>
      <c r="F79" s="83">
        <v>19</v>
      </c>
      <c r="G79" s="83" t="s">
        <v>57</v>
      </c>
      <c r="H79" s="85">
        <v>93727</v>
      </c>
      <c r="I79" s="109"/>
      <c r="J79" s="110" t="str">
        <f t="shared" si="4"/>
        <v>감***** ***</v>
      </c>
      <c r="K79" s="114" t="s">
        <v>23</v>
      </c>
      <c r="L79" s="112" t="s">
        <v>537</v>
      </c>
      <c r="M79" s="115" t="s">
        <v>421</v>
      </c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24.75" customHeight="1">
      <c r="A80" s="81">
        <f>IF(B80="", "", MAX(A$3:A79)+1)</f>
        <v>77</v>
      </c>
      <c r="B80" s="108">
        <v>46009</v>
      </c>
      <c r="C80" s="83" t="str">
        <f t="shared" si="0"/>
        <v>박***** 후원 빵</v>
      </c>
      <c r="D80" s="83" t="str">
        <f t="shared" si="3"/>
        <v>정** 외 21명</v>
      </c>
      <c r="E80" s="83" t="s">
        <v>70</v>
      </c>
      <c r="F80" s="83">
        <v>44</v>
      </c>
      <c r="G80" s="83" t="s">
        <v>57</v>
      </c>
      <c r="H80" s="85">
        <v>124460</v>
      </c>
      <c r="I80" s="109"/>
      <c r="J80" s="110" t="str">
        <f t="shared" si="4"/>
        <v>박*****</v>
      </c>
      <c r="K80" s="114" t="s">
        <v>23</v>
      </c>
      <c r="L80" s="112" t="s">
        <v>538</v>
      </c>
      <c r="M80" s="115" t="s">
        <v>24</v>
      </c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24.75" customHeight="1">
      <c r="A81" s="81">
        <f>IF(B81="", "", MAX(A$3:A80)+1)</f>
        <v>78</v>
      </c>
      <c r="B81" s="108">
        <v>46009</v>
      </c>
      <c r="C81" s="83" t="str">
        <f t="shared" si="0"/>
        <v>파**** ***** 후원 빵</v>
      </c>
      <c r="D81" s="83" t="str">
        <f t="shared" si="3"/>
        <v>김** 외 15명</v>
      </c>
      <c r="E81" s="83" t="s">
        <v>70</v>
      </c>
      <c r="F81" s="83">
        <v>31</v>
      </c>
      <c r="G81" s="83" t="s">
        <v>57</v>
      </c>
      <c r="H81" s="85">
        <v>86364</v>
      </c>
      <c r="I81" s="109"/>
      <c r="J81" s="110" t="str">
        <f t="shared" si="4"/>
        <v>파**** *****</v>
      </c>
      <c r="K81" s="114" t="s">
        <v>23</v>
      </c>
      <c r="L81" s="112" t="s">
        <v>539</v>
      </c>
      <c r="M81" s="115" t="s">
        <v>25</v>
      </c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24.75" customHeight="1">
      <c r="A82" s="81">
        <f>IF(B82="", "", MAX(A$3:A81)+1)</f>
        <v>79</v>
      </c>
      <c r="B82" s="108">
        <v>46009</v>
      </c>
      <c r="C82" s="83" t="str">
        <f t="shared" si="0"/>
        <v>달*** *** 후원 빵</v>
      </c>
      <c r="D82" s="83" t="str">
        <f t="shared" si="3"/>
        <v>김** 외 18명</v>
      </c>
      <c r="E82" s="83" t="s">
        <v>70</v>
      </c>
      <c r="F82" s="83">
        <v>38</v>
      </c>
      <c r="G82" s="83" t="s">
        <v>57</v>
      </c>
      <c r="H82" s="85">
        <v>209827</v>
      </c>
      <c r="I82" s="109"/>
      <c r="J82" s="110" t="str">
        <f t="shared" si="4"/>
        <v>달*** ***</v>
      </c>
      <c r="K82" s="114" t="s">
        <v>23</v>
      </c>
      <c r="L82" s="112" t="s">
        <v>540</v>
      </c>
      <c r="M82" s="115" t="s">
        <v>26</v>
      </c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24.75" customHeight="1">
      <c r="A83" s="81">
        <f>IF(B83="", "", MAX(A$3:A82)+1)</f>
        <v>80</v>
      </c>
      <c r="B83" s="108">
        <v>46009</v>
      </c>
      <c r="C83" s="83" t="str">
        <f t="shared" si="0"/>
        <v>6**** ****** 후원 빵</v>
      </c>
      <c r="D83" s="83" t="str">
        <f t="shared" si="3"/>
        <v>김** 외 7명</v>
      </c>
      <c r="E83" s="83" t="s">
        <v>70</v>
      </c>
      <c r="F83" s="83">
        <v>10</v>
      </c>
      <c r="G83" s="83" t="s">
        <v>57</v>
      </c>
      <c r="H83" s="85">
        <v>208180</v>
      </c>
      <c r="I83" s="109"/>
      <c r="J83" s="110" t="str">
        <f t="shared" si="4"/>
        <v>6**** ******</v>
      </c>
      <c r="K83" s="114" t="s">
        <v>23</v>
      </c>
      <c r="L83" s="112" t="s">
        <v>541</v>
      </c>
      <c r="M83" s="115" t="s">
        <v>33</v>
      </c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24.75" customHeight="1">
      <c r="A84" s="81">
        <f>IF(B84="", "", MAX(A$3:A83)+1)</f>
        <v>81</v>
      </c>
      <c r="B84" s="108">
        <v>46010</v>
      </c>
      <c r="C84" s="83" t="str">
        <f t="shared" si="0"/>
        <v>감***** *** 후원 빵</v>
      </c>
      <c r="D84" s="83" t="str">
        <f t="shared" si="3"/>
        <v>김** 외 4명</v>
      </c>
      <c r="E84" s="83" t="s">
        <v>70</v>
      </c>
      <c r="F84" s="83">
        <v>14</v>
      </c>
      <c r="G84" s="83" t="s">
        <v>57</v>
      </c>
      <c r="H84" s="85">
        <v>71364</v>
      </c>
      <c r="I84" s="109"/>
      <c r="J84" s="110" t="str">
        <f t="shared" si="4"/>
        <v>감***** ***</v>
      </c>
      <c r="K84" s="114" t="s">
        <v>23</v>
      </c>
      <c r="L84" s="112" t="s">
        <v>542</v>
      </c>
      <c r="M84" s="115" t="s">
        <v>421</v>
      </c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24.75" customHeight="1">
      <c r="A85" s="81">
        <f>IF(B85="", "", MAX(A$3:A84)+1)</f>
        <v>82</v>
      </c>
      <c r="B85" s="108">
        <v>46010</v>
      </c>
      <c r="C85" s="83" t="str">
        <f t="shared" si="0"/>
        <v>달*** *** 후원 빵</v>
      </c>
      <c r="D85" s="83" t="str">
        <f t="shared" si="3"/>
        <v>원** 외 13명</v>
      </c>
      <c r="E85" s="83" t="s">
        <v>70</v>
      </c>
      <c r="F85" s="83">
        <v>27</v>
      </c>
      <c r="G85" s="83" t="s">
        <v>57</v>
      </c>
      <c r="H85" s="85">
        <v>171824</v>
      </c>
      <c r="I85" s="109"/>
      <c r="J85" s="110" t="str">
        <f t="shared" si="4"/>
        <v>달*** ***</v>
      </c>
      <c r="K85" s="114" t="s">
        <v>23</v>
      </c>
      <c r="L85" s="112" t="s">
        <v>543</v>
      </c>
      <c r="M85" s="115" t="s">
        <v>26</v>
      </c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24.75" customHeight="1">
      <c r="A86" s="81">
        <f>IF(B86="", "", MAX(A$3:A85)+1)</f>
        <v>83</v>
      </c>
      <c r="B86" s="108">
        <v>46013</v>
      </c>
      <c r="C86" s="83" t="str">
        <f t="shared" si="0"/>
        <v>박** 후원 케이크</v>
      </c>
      <c r="D86" s="83" t="str">
        <f t="shared" si="3"/>
        <v>꿈********</v>
      </c>
      <c r="E86" s="83" t="s">
        <v>70</v>
      </c>
      <c r="F86" s="83">
        <v>18</v>
      </c>
      <c r="G86" s="83" t="s">
        <v>57</v>
      </c>
      <c r="H86" s="85">
        <v>540000</v>
      </c>
      <c r="I86" s="109"/>
      <c r="J86" s="110" t="str">
        <f t="shared" si="4"/>
        <v>박**</v>
      </c>
      <c r="K86" s="114" t="s">
        <v>461</v>
      </c>
      <c r="L86" s="112" t="s">
        <v>544</v>
      </c>
      <c r="M86" s="115" t="s">
        <v>462</v>
      </c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24.75" customHeight="1">
      <c r="A87" s="81">
        <f>IF(B87="", "", MAX(A$3:A86)+1)</f>
        <v>84</v>
      </c>
      <c r="B87" s="108">
        <v>46013</v>
      </c>
      <c r="C87" s="83" t="str">
        <f t="shared" si="0"/>
        <v>박** 후원 케이크</v>
      </c>
      <c r="D87" s="83" t="str">
        <f t="shared" si="3"/>
        <v>덕*******</v>
      </c>
      <c r="E87" s="83" t="s">
        <v>70</v>
      </c>
      <c r="F87" s="83">
        <v>18</v>
      </c>
      <c r="G87" s="83" t="s">
        <v>57</v>
      </c>
      <c r="H87" s="85">
        <v>540000</v>
      </c>
      <c r="I87" s="109"/>
      <c r="J87" s="110" t="str">
        <f t="shared" si="4"/>
        <v>박**</v>
      </c>
      <c r="K87" s="114" t="s">
        <v>461</v>
      </c>
      <c r="L87" s="112" t="s">
        <v>524</v>
      </c>
      <c r="M87" s="115" t="s">
        <v>462</v>
      </c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24.75" customHeight="1">
      <c r="A88" s="81">
        <f>IF(B88="", "", MAX(A$3:A87)+1)</f>
        <v>85</v>
      </c>
      <c r="B88" s="108">
        <v>46013</v>
      </c>
      <c r="C88" s="83" t="str">
        <f t="shared" si="0"/>
        <v>박** 후원 케이크</v>
      </c>
      <c r="D88" s="83" t="str">
        <f t="shared" si="3"/>
        <v>도*******</v>
      </c>
      <c r="E88" s="83" t="s">
        <v>70</v>
      </c>
      <c r="F88" s="83">
        <v>16</v>
      </c>
      <c r="G88" s="83" t="s">
        <v>57</v>
      </c>
      <c r="H88" s="85">
        <v>480000</v>
      </c>
      <c r="I88" s="109"/>
      <c r="J88" s="110" t="str">
        <f t="shared" si="4"/>
        <v>박**</v>
      </c>
      <c r="K88" s="114" t="s">
        <v>461</v>
      </c>
      <c r="L88" s="112" t="s">
        <v>545</v>
      </c>
      <c r="M88" s="115" t="s">
        <v>462</v>
      </c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24.75" customHeight="1">
      <c r="A89" s="81">
        <f>IF(B89="", "", MAX(A$3:A88)+1)</f>
        <v>86</v>
      </c>
      <c r="B89" s="108">
        <v>46013</v>
      </c>
      <c r="C89" s="83" t="str">
        <f t="shared" si="0"/>
        <v>박** 후원 케이크</v>
      </c>
      <c r="D89" s="83" t="str">
        <f t="shared" si="3"/>
        <v>와*******</v>
      </c>
      <c r="E89" s="83" t="s">
        <v>70</v>
      </c>
      <c r="F89" s="83">
        <v>17</v>
      </c>
      <c r="G89" s="83" t="s">
        <v>57</v>
      </c>
      <c r="H89" s="85">
        <v>510000</v>
      </c>
      <c r="I89" s="109"/>
      <c r="J89" s="110" t="str">
        <f t="shared" si="4"/>
        <v>박**</v>
      </c>
      <c r="K89" s="114" t="s">
        <v>461</v>
      </c>
      <c r="L89" s="112" t="s">
        <v>546</v>
      </c>
      <c r="M89" s="115" t="s">
        <v>462</v>
      </c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24.75" customHeight="1">
      <c r="A90" s="81">
        <f>IF(B90="", "", MAX(A$3:A89)+1)</f>
        <v>87</v>
      </c>
      <c r="B90" s="108">
        <v>46013</v>
      </c>
      <c r="C90" s="83" t="str">
        <f t="shared" si="0"/>
        <v>박** 후원 케이크</v>
      </c>
      <c r="D90" s="83" t="str">
        <f t="shared" si="3"/>
        <v>상***</v>
      </c>
      <c r="E90" s="83" t="s">
        <v>70</v>
      </c>
      <c r="F90" s="83">
        <v>8</v>
      </c>
      <c r="G90" s="83" t="s">
        <v>57</v>
      </c>
      <c r="H90" s="85">
        <v>240000</v>
      </c>
      <c r="I90" s="109"/>
      <c r="J90" s="110" t="str">
        <f t="shared" si="4"/>
        <v>박**</v>
      </c>
      <c r="K90" s="114" t="s">
        <v>461</v>
      </c>
      <c r="L90" s="112" t="s">
        <v>547</v>
      </c>
      <c r="M90" s="115" t="s">
        <v>462</v>
      </c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24.75" customHeight="1">
      <c r="A91" s="81">
        <f>IF(B91="", "", MAX(A$3:A90)+1)</f>
        <v>88</v>
      </c>
      <c r="B91" s="108">
        <v>46013</v>
      </c>
      <c r="C91" s="83" t="str">
        <f t="shared" si="0"/>
        <v>박** 후원 케이크</v>
      </c>
      <c r="D91" s="83" t="str">
        <f t="shared" si="3"/>
        <v>민**********</v>
      </c>
      <c r="E91" s="83" t="s">
        <v>70</v>
      </c>
      <c r="F91" s="83">
        <v>15</v>
      </c>
      <c r="G91" s="83" t="s">
        <v>57</v>
      </c>
      <c r="H91" s="85">
        <v>450000</v>
      </c>
      <c r="I91" s="109"/>
      <c r="J91" s="110" t="str">
        <f t="shared" si="4"/>
        <v>박**</v>
      </c>
      <c r="K91" s="114" t="s">
        <v>461</v>
      </c>
      <c r="L91" s="112" t="s">
        <v>548</v>
      </c>
      <c r="M91" s="115" t="s">
        <v>462</v>
      </c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24.75" customHeight="1">
      <c r="A92" s="81">
        <f>IF(B92="", "", MAX(A$3:A91)+1)</f>
        <v>89</v>
      </c>
      <c r="B92" s="108">
        <v>46013</v>
      </c>
      <c r="C92" s="83" t="str">
        <f t="shared" si="0"/>
        <v>박** 후원 케이크</v>
      </c>
      <c r="D92" s="83" t="str">
        <f t="shared" si="3"/>
        <v>기*********</v>
      </c>
      <c r="E92" s="83" t="s">
        <v>70</v>
      </c>
      <c r="F92" s="83">
        <v>18</v>
      </c>
      <c r="G92" s="83" t="s">
        <v>57</v>
      </c>
      <c r="H92" s="85">
        <v>540000</v>
      </c>
      <c r="I92" s="109"/>
      <c r="J92" s="110" t="str">
        <f t="shared" si="4"/>
        <v>박**</v>
      </c>
      <c r="K92" s="114" t="s">
        <v>461</v>
      </c>
      <c r="L92" s="112" t="s">
        <v>531</v>
      </c>
      <c r="M92" s="115" t="s">
        <v>462</v>
      </c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24.75" customHeight="1">
      <c r="A93" s="81">
        <f>IF(B93="", "", MAX(A$3:A92)+1)</f>
        <v>90</v>
      </c>
      <c r="B93" s="108">
        <v>46013</v>
      </c>
      <c r="C93" s="83" t="str">
        <f t="shared" si="0"/>
        <v>박** 후원 케이크</v>
      </c>
      <c r="D93" s="83" t="str">
        <f t="shared" si="3"/>
        <v>아********</v>
      </c>
      <c r="E93" s="83" t="s">
        <v>70</v>
      </c>
      <c r="F93" s="83">
        <v>16</v>
      </c>
      <c r="G93" s="83" t="s">
        <v>57</v>
      </c>
      <c r="H93" s="85">
        <v>480000</v>
      </c>
      <c r="I93" s="109"/>
      <c r="J93" s="110" t="str">
        <f t="shared" si="4"/>
        <v>박**</v>
      </c>
      <c r="K93" s="114" t="s">
        <v>461</v>
      </c>
      <c r="L93" s="112" t="s">
        <v>549</v>
      </c>
      <c r="M93" s="115" t="s">
        <v>462</v>
      </c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24.75" customHeight="1">
      <c r="A94" s="81">
        <f>IF(B94="", "", MAX(A$3:A93)+1)</f>
        <v>91</v>
      </c>
      <c r="B94" s="108">
        <v>46013</v>
      </c>
      <c r="C94" s="83" t="str">
        <f t="shared" si="0"/>
        <v>박** 후원 케이크</v>
      </c>
      <c r="D94" s="83" t="str">
        <f t="shared" si="3"/>
        <v>안********</v>
      </c>
      <c r="E94" s="83" t="s">
        <v>70</v>
      </c>
      <c r="F94" s="83">
        <v>18</v>
      </c>
      <c r="G94" s="83" t="s">
        <v>57</v>
      </c>
      <c r="H94" s="85">
        <v>540000</v>
      </c>
      <c r="I94" s="109"/>
      <c r="J94" s="110" t="str">
        <f t="shared" si="4"/>
        <v>박**</v>
      </c>
      <c r="K94" s="114" t="s">
        <v>461</v>
      </c>
      <c r="L94" s="112" t="s">
        <v>530</v>
      </c>
      <c r="M94" s="115" t="s">
        <v>462</v>
      </c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24.75" customHeight="1">
      <c r="A95" s="81">
        <f>IF(B95="", "", MAX(A$3:A94)+1)</f>
        <v>92</v>
      </c>
      <c r="B95" s="108">
        <v>46013</v>
      </c>
      <c r="C95" s="83" t="str">
        <f t="shared" si="0"/>
        <v>박** 후원 케이크</v>
      </c>
      <c r="D95" s="83" t="str">
        <f t="shared" si="3"/>
        <v>명**********</v>
      </c>
      <c r="E95" s="83" t="s">
        <v>70</v>
      </c>
      <c r="F95" s="83">
        <v>18</v>
      </c>
      <c r="G95" s="83" t="s">
        <v>57</v>
      </c>
      <c r="H95" s="85">
        <v>540000</v>
      </c>
      <c r="I95" s="109"/>
      <c r="J95" s="110" t="str">
        <f t="shared" si="4"/>
        <v>박**</v>
      </c>
      <c r="K95" s="114" t="s">
        <v>461</v>
      </c>
      <c r="L95" s="112" t="s">
        <v>528</v>
      </c>
      <c r="M95" s="115" t="s">
        <v>462</v>
      </c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24.75" customHeight="1">
      <c r="A96" s="81">
        <f>IF(B96="", "", MAX(A$3:A95)+1)</f>
        <v>93</v>
      </c>
      <c r="B96" s="108">
        <v>46013</v>
      </c>
      <c r="C96" s="83" t="str">
        <f t="shared" si="0"/>
        <v>박** 후원 케이크</v>
      </c>
      <c r="D96" s="83" t="str">
        <f t="shared" si="3"/>
        <v>두********</v>
      </c>
      <c r="E96" s="83" t="s">
        <v>70</v>
      </c>
      <c r="F96" s="83">
        <v>18</v>
      </c>
      <c r="G96" s="83" t="s">
        <v>57</v>
      </c>
      <c r="H96" s="85">
        <v>540000</v>
      </c>
      <c r="I96" s="109"/>
      <c r="J96" s="110" t="str">
        <f t="shared" si="4"/>
        <v>박**</v>
      </c>
      <c r="K96" s="114" t="s">
        <v>461</v>
      </c>
      <c r="L96" s="112" t="s">
        <v>550</v>
      </c>
      <c r="M96" s="115" t="s">
        <v>462</v>
      </c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24.75" customHeight="1">
      <c r="A97" s="81">
        <f>IF(B97="", "", MAX(A$3:A96)+1)</f>
        <v>94</v>
      </c>
      <c r="B97" s="108">
        <v>46013</v>
      </c>
      <c r="C97" s="83" t="str">
        <f t="shared" si="0"/>
        <v>박** 후원 케이크</v>
      </c>
      <c r="D97" s="83" t="str">
        <f t="shared" si="3"/>
        <v>김** 외 19명</v>
      </c>
      <c r="E97" s="83" t="s">
        <v>70</v>
      </c>
      <c r="F97" s="83">
        <v>20</v>
      </c>
      <c r="G97" s="83" t="s">
        <v>57</v>
      </c>
      <c r="H97" s="85">
        <v>600000</v>
      </c>
      <c r="I97" s="109"/>
      <c r="J97" s="110" t="str">
        <f t="shared" si="4"/>
        <v>박**</v>
      </c>
      <c r="K97" s="114" t="s">
        <v>461</v>
      </c>
      <c r="L97" s="112" t="s">
        <v>551</v>
      </c>
      <c r="M97" s="115" t="s">
        <v>462</v>
      </c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24.75" customHeight="1">
      <c r="A98" s="81">
        <f>IF(B98="", "", MAX(A$3:A97)+1)</f>
        <v>95</v>
      </c>
      <c r="B98" s="108">
        <v>46013</v>
      </c>
      <c r="C98" s="83" t="str">
        <f t="shared" si="0"/>
        <v>감***** *** 후원 빵</v>
      </c>
      <c r="D98" s="83" t="str">
        <f t="shared" si="3"/>
        <v>김** 외 15명</v>
      </c>
      <c r="E98" s="83" t="s">
        <v>70</v>
      </c>
      <c r="F98" s="83">
        <v>33</v>
      </c>
      <c r="G98" s="83" t="s">
        <v>57</v>
      </c>
      <c r="H98" s="85">
        <v>159818</v>
      </c>
      <c r="I98" s="109"/>
      <c r="J98" s="110" t="str">
        <f t="shared" si="4"/>
        <v>감***** ***</v>
      </c>
      <c r="K98" s="114" t="s">
        <v>23</v>
      </c>
      <c r="L98" s="112" t="s">
        <v>552</v>
      </c>
      <c r="M98" s="115" t="s">
        <v>421</v>
      </c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24.75" customHeight="1">
      <c r="A99" s="81">
        <f>IF(B99="", "", MAX(A$3:A98)+1)</f>
        <v>96</v>
      </c>
      <c r="B99" s="108">
        <v>46013</v>
      </c>
      <c r="C99" s="83" t="str">
        <f t="shared" si="0"/>
        <v>달*** *** 후원 빵</v>
      </c>
      <c r="D99" s="83" t="str">
        <f t="shared" si="3"/>
        <v>조** 외 21명</v>
      </c>
      <c r="E99" s="83" t="s">
        <v>70</v>
      </c>
      <c r="F99" s="83">
        <v>44</v>
      </c>
      <c r="G99" s="83" t="s">
        <v>57</v>
      </c>
      <c r="H99" s="85">
        <v>243737</v>
      </c>
      <c r="I99" s="109"/>
      <c r="J99" s="110" t="str">
        <f t="shared" si="4"/>
        <v>달*** ***</v>
      </c>
      <c r="K99" s="114" t="s">
        <v>23</v>
      </c>
      <c r="L99" s="112" t="s">
        <v>553</v>
      </c>
      <c r="M99" s="115" t="s">
        <v>26</v>
      </c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24.75" customHeight="1">
      <c r="A100" s="81">
        <f>IF(B100="", "", MAX(A$3:A99)+1)</f>
        <v>97</v>
      </c>
      <c r="B100" s="108">
        <v>46013</v>
      </c>
      <c r="C100" s="83" t="str">
        <f t="shared" si="0"/>
        <v>한*** 후원 한미양곡_쌀</v>
      </c>
      <c r="D100" s="83" t="str">
        <f t="shared" si="3"/>
        <v>구** 외 4명</v>
      </c>
      <c r="E100" s="83" t="s">
        <v>70</v>
      </c>
      <c r="F100" s="83">
        <v>5</v>
      </c>
      <c r="G100" s="83" t="s">
        <v>57</v>
      </c>
      <c r="H100" s="85">
        <v>250000</v>
      </c>
      <c r="I100" s="109"/>
      <c r="J100" s="110" t="str">
        <f t="shared" si="4"/>
        <v>한***</v>
      </c>
      <c r="K100" s="114" t="s">
        <v>554</v>
      </c>
      <c r="L100" s="112" t="s">
        <v>60</v>
      </c>
      <c r="M100" s="115" t="s">
        <v>37</v>
      </c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24.75" customHeight="1">
      <c r="A101" s="81">
        <f>IF(B101="", "", MAX(A$3:A100)+1)</f>
        <v>98</v>
      </c>
      <c r="B101" s="108">
        <v>46014</v>
      </c>
      <c r="C101" s="83" t="str">
        <f t="shared" si="0"/>
        <v>파**** ***** 후원 빵</v>
      </c>
      <c r="D101" s="83" t="str">
        <f t="shared" si="3"/>
        <v>김** 외 15명</v>
      </c>
      <c r="E101" s="83" t="s">
        <v>70</v>
      </c>
      <c r="F101" s="83">
        <v>32</v>
      </c>
      <c r="G101" s="83" t="s">
        <v>57</v>
      </c>
      <c r="H101" s="85">
        <v>116091</v>
      </c>
      <c r="I101" s="109"/>
      <c r="J101" s="110" t="str">
        <f t="shared" si="4"/>
        <v>파**** *****</v>
      </c>
      <c r="K101" s="114" t="s">
        <v>23</v>
      </c>
      <c r="L101" s="112" t="s">
        <v>555</v>
      </c>
      <c r="M101" s="115" t="s">
        <v>25</v>
      </c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24.75" customHeight="1">
      <c r="A102" s="81">
        <f>IF(B102="", "", MAX(A$3:A101)+1)</f>
        <v>99</v>
      </c>
      <c r="B102" s="108">
        <v>46014</v>
      </c>
      <c r="C102" s="83" t="str">
        <f t="shared" si="0"/>
        <v>감***** *** 후원 빵</v>
      </c>
      <c r="D102" s="83" t="str">
        <f t="shared" si="3"/>
        <v>방** 외 17명</v>
      </c>
      <c r="E102" s="83" t="s">
        <v>70</v>
      </c>
      <c r="F102" s="83">
        <v>37</v>
      </c>
      <c r="G102" s="83" t="s">
        <v>57</v>
      </c>
      <c r="H102" s="85">
        <v>191273</v>
      </c>
      <c r="I102" s="109"/>
      <c r="J102" s="110" t="str">
        <f t="shared" si="4"/>
        <v>감***** ***</v>
      </c>
      <c r="K102" s="114" t="s">
        <v>23</v>
      </c>
      <c r="L102" s="112" t="s">
        <v>556</v>
      </c>
      <c r="M102" s="115" t="s">
        <v>421</v>
      </c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24.75" customHeight="1">
      <c r="A103" s="81">
        <f>IF(B103="", "", MAX(A$3:A102)+1)</f>
        <v>100</v>
      </c>
      <c r="B103" s="108">
        <v>46014</v>
      </c>
      <c r="C103" s="83" t="str">
        <f t="shared" si="0"/>
        <v>달*** *** 후원 빵</v>
      </c>
      <c r="D103" s="83" t="str">
        <f t="shared" si="3"/>
        <v>조** 외 25명</v>
      </c>
      <c r="E103" s="83" t="s">
        <v>70</v>
      </c>
      <c r="F103" s="83">
        <v>51</v>
      </c>
      <c r="G103" s="83" t="s">
        <v>57</v>
      </c>
      <c r="H103" s="85">
        <v>295466</v>
      </c>
      <c r="I103" s="109"/>
      <c r="J103" s="110" t="str">
        <f t="shared" si="4"/>
        <v>달*** ***</v>
      </c>
      <c r="K103" s="114" t="s">
        <v>23</v>
      </c>
      <c r="L103" s="112" t="s">
        <v>557</v>
      </c>
      <c r="M103" s="115" t="s">
        <v>26</v>
      </c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24.75" customHeight="1">
      <c r="A104" s="81">
        <f>IF(B104="", "", MAX(A$3:A103)+1)</f>
        <v>101</v>
      </c>
      <c r="B104" s="108">
        <v>46015</v>
      </c>
      <c r="C104" s="83" t="str">
        <f t="shared" si="0"/>
        <v>달*** *** 후원 빵</v>
      </c>
      <c r="D104" s="83" t="str">
        <f t="shared" si="3"/>
        <v>김** 외 23명</v>
      </c>
      <c r="E104" s="83" t="s">
        <v>70</v>
      </c>
      <c r="F104" s="83">
        <v>48</v>
      </c>
      <c r="G104" s="83" t="s">
        <v>57</v>
      </c>
      <c r="H104" s="85">
        <v>270556</v>
      </c>
      <c r="I104" s="109"/>
      <c r="J104" s="110" t="str">
        <f t="shared" si="4"/>
        <v>달*** ***</v>
      </c>
      <c r="K104" s="114" t="s">
        <v>23</v>
      </c>
      <c r="L104" s="112" t="s">
        <v>558</v>
      </c>
      <c r="M104" s="115" t="s">
        <v>26</v>
      </c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24.75" customHeight="1">
      <c r="A105" s="81">
        <f>IF(B105="", "", MAX(A$3:A104)+1)</f>
        <v>102</v>
      </c>
      <c r="B105" s="108">
        <v>46015</v>
      </c>
      <c r="C105" s="83" t="str">
        <f t="shared" si="0"/>
        <v>감***** *** 후원 빵</v>
      </c>
      <c r="D105" s="83" t="str">
        <f t="shared" si="3"/>
        <v>박** 외 12명</v>
      </c>
      <c r="E105" s="83" t="s">
        <v>70</v>
      </c>
      <c r="F105" s="83">
        <v>28</v>
      </c>
      <c r="G105" s="83" t="s">
        <v>57</v>
      </c>
      <c r="H105" s="85">
        <v>141000</v>
      </c>
      <c r="I105" s="109"/>
      <c r="J105" s="110" t="str">
        <f t="shared" si="4"/>
        <v>감***** ***</v>
      </c>
      <c r="K105" s="114" t="s">
        <v>23</v>
      </c>
      <c r="L105" s="112" t="s">
        <v>559</v>
      </c>
      <c r="M105" s="115" t="s">
        <v>421</v>
      </c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24.75" customHeight="1">
      <c r="A106" s="81">
        <f>IF(B106="", "", MAX(A$3:A105)+1)</f>
        <v>103</v>
      </c>
      <c r="B106" s="108">
        <v>46017</v>
      </c>
      <c r="C106" s="83" t="str">
        <f t="shared" si="0"/>
        <v>달*** *** 후원 빵</v>
      </c>
      <c r="D106" s="83" t="str">
        <f t="shared" si="3"/>
        <v>장** 외 12명</v>
      </c>
      <c r="E106" s="83" t="s">
        <v>70</v>
      </c>
      <c r="F106" s="83">
        <v>25</v>
      </c>
      <c r="G106" s="83" t="s">
        <v>57</v>
      </c>
      <c r="H106" s="85">
        <v>137733</v>
      </c>
      <c r="I106" s="109"/>
      <c r="J106" s="110" t="str">
        <f t="shared" si="4"/>
        <v>달*** ***</v>
      </c>
      <c r="K106" s="114" t="s">
        <v>23</v>
      </c>
      <c r="L106" s="112" t="s">
        <v>560</v>
      </c>
      <c r="M106" s="115" t="s">
        <v>26</v>
      </c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24.75" customHeight="1">
      <c r="A107" s="81">
        <f>IF(B107="", "", MAX(A$3:A106)+1)</f>
        <v>104</v>
      </c>
      <c r="B107" s="108">
        <v>46017</v>
      </c>
      <c r="C107" s="83" t="str">
        <f t="shared" si="0"/>
        <v>박***** 후원 빵</v>
      </c>
      <c r="D107" s="83" t="str">
        <f t="shared" si="3"/>
        <v>권** 외 13명</v>
      </c>
      <c r="E107" s="83" t="s">
        <v>70</v>
      </c>
      <c r="F107" s="83">
        <v>26</v>
      </c>
      <c r="G107" s="83" t="s">
        <v>57</v>
      </c>
      <c r="H107" s="85">
        <v>80915</v>
      </c>
      <c r="I107" s="109"/>
      <c r="J107" s="110" t="str">
        <f t="shared" si="4"/>
        <v>박*****</v>
      </c>
      <c r="K107" s="114" t="s">
        <v>23</v>
      </c>
      <c r="L107" s="112" t="s">
        <v>561</v>
      </c>
      <c r="M107" s="115" t="s">
        <v>24</v>
      </c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24.75" customHeight="1">
      <c r="A108" s="81">
        <f>IF(B108="", "", MAX(A$3:A107)+1)</f>
        <v>105</v>
      </c>
      <c r="B108" s="108">
        <v>46020</v>
      </c>
      <c r="C108" s="83" t="str">
        <f t="shared" si="0"/>
        <v>감***** *** 후원 빵</v>
      </c>
      <c r="D108" s="83" t="str">
        <f t="shared" si="3"/>
        <v>유** 외 17명</v>
      </c>
      <c r="E108" s="83" t="s">
        <v>70</v>
      </c>
      <c r="F108" s="83">
        <v>34</v>
      </c>
      <c r="G108" s="83" t="s">
        <v>57</v>
      </c>
      <c r="H108" s="85">
        <v>167818</v>
      </c>
      <c r="I108" s="109"/>
      <c r="J108" s="110" t="str">
        <f t="shared" si="4"/>
        <v>감***** ***</v>
      </c>
      <c r="K108" s="114" t="s">
        <v>23</v>
      </c>
      <c r="L108" s="112" t="s">
        <v>562</v>
      </c>
      <c r="M108" s="115" t="s">
        <v>421</v>
      </c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24.75" customHeight="1">
      <c r="A109" s="81">
        <f>IF(B109="", "", MAX(A$3:A108)+1)</f>
        <v>106</v>
      </c>
      <c r="B109" s="108">
        <v>46020</v>
      </c>
      <c r="C109" s="83" t="str">
        <f t="shared" si="0"/>
        <v>달*** *** 후원 빵</v>
      </c>
      <c r="D109" s="83" t="str">
        <f t="shared" si="3"/>
        <v>차** 외 25명</v>
      </c>
      <c r="E109" s="83" t="s">
        <v>70</v>
      </c>
      <c r="F109" s="83">
        <v>52</v>
      </c>
      <c r="G109" s="83" t="s">
        <v>57</v>
      </c>
      <c r="H109" s="85">
        <v>275740</v>
      </c>
      <c r="I109" s="109"/>
      <c r="J109" s="110" t="str">
        <f t="shared" si="4"/>
        <v>달*** ***</v>
      </c>
      <c r="K109" s="114" t="s">
        <v>23</v>
      </c>
      <c r="L109" s="112" t="s">
        <v>563</v>
      </c>
      <c r="M109" s="115" t="s">
        <v>26</v>
      </c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24.75" customHeight="1">
      <c r="A110" s="81">
        <f>IF(B110="", "", MAX(A$3:A109)+1)</f>
        <v>107</v>
      </c>
      <c r="B110" s="108">
        <v>46021</v>
      </c>
      <c r="C110" s="83" t="str">
        <f t="shared" si="0"/>
        <v>달*** *** 후원 빵</v>
      </c>
      <c r="D110" s="83" t="str">
        <f t="shared" si="3"/>
        <v>박** 외 24몀</v>
      </c>
      <c r="E110" s="83" t="s">
        <v>70</v>
      </c>
      <c r="F110" s="83">
        <v>49</v>
      </c>
      <c r="G110" s="83" t="s">
        <v>57</v>
      </c>
      <c r="H110" s="85">
        <v>278192</v>
      </c>
      <c r="I110" s="109"/>
      <c r="J110" s="110" t="str">
        <f t="shared" si="4"/>
        <v>달*** ***</v>
      </c>
      <c r="K110" s="114" t="s">
        <v>23</v>
      </c>
      <c r="L110" s="112" t="s">
        <v>564</v>
      </c>
      <c r="M110" s="115" t="s">
        <v>26</v>
      </c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24.75" customHeight="1">
      <c r="A111" s="81">
        <f>IF(B111="", "", MAX(A$3:A110)+1)</f>
        <v>108</v>
      </c>
      <c r="B111" s="108">
        <v>46021</v>
      </c>
      <c r="C111" s="83" t="str">
        <f t="shared" si="0"/>
        <v>감***** *** 후원 빵</v>
      </c>
      <c r="D111" s="83" t="str">
        <f t="shared" si="3"/>
        <v>장** 외 2명</v>
      </c>
      <c r="E111" s="83" t="s">
        <v>70</v>
      </c>
      <c r="F111" s="83">
        <v>7</v>
      </c>
      <c r="G111" s="83" t="s">
        <v>57</v>
      </c>
      <c r="H111" s="85">
        <v>31364</v>
      </c>
      <c r="I111" s="109"/>
      <c r="J111" s="110" t="str">
        <f t="shared" si="4"/>
        <v>감***** ***</v>
      </c>
      <c r="K111" s="114" t="s">
        <v>23</v>
      </c>
      <c r="L111" s="112" t="s">
        <v>565</v>
      </c>
      <c r="M111" s="115" t="s">
        <v>421</v>
      </c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24.75" customHeight="1">
      <c r="A112" s="81">
        <f>IF(B112="", "", MAX(A$3:A111)+1)</f>
        <v>109</v>
      </c>
      <c r="B112" s="108">
        <v>46021</v>
      </c>
      <c r="C112" s="83" t="str">
        <f t="shared" si="0"/>
        <v>파**** ***** 후원 빵</v>
      </c>
      <c r="D112" s="83" t="str">
        <f t="shared" si="3"/>
        <v>김** 외 14명</v>
      </c>
      <c r="E112" s="83" t="s">
        <v>70</v>
      </c>
      <c r="F112" s="83">
        <v>33</v>
      </c>
      <c r="G112" s="83" t="s">
        <v>57</v>
      </c>
      <c r="H112" s="85">
        <v>119273</v>
      </c>
      <c r="I112" s="109"/>
      <c r="J112" s="110" t="str">
        <f t="shared" si="4"/>
        <v>파**** *****</v>
      </c>
      <c r="K112" s="114" t="s">
        <v>23</v>
      </c>
      <c r="L112" s="112" t="s">
        <v>566</v>
      </c>
      <c r="M112" s="115" t="s">
        <v>25</v>
      </c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24.75" customHeight="1">
      <c r="A113" s="81">
        <f>IF(B113="", "", MAX(A$3:A112)+1)</f>
        <v>110</v>
      </c>
      <c r="B113" s="108">
        <v>46021</v>
      </c>
      <c r="C113" s="83" t="str">
        <f t="shared" si="0"/>
        <v>안*** 후원 불고기용돈육</v>
      </c>
      <c r="D113" s="83" t="str">
        <f t="shared" si="3"/>
        <v>이** 외 14명</v>
      </c>
      <c r="E113" s="83" t="s">
        <v>70</v>
      </c>
      <c r="F113" s="83">
        <v>20</v>
      </c>
      <c r="G113" s="83" t="s">
        <v>452</v>
      </c>
      <c r="H113" s="85">
        <v>197500</v>
      </c>
      <c r="I113" s="109"/>
      <c r="J113" s="110" t="str">
        <f t="shared" si="4"/>
        <v>안***</v>
      </c>
      <c r="K113" s="114" t="s">
        <v>471</v>
      </c>
      <c r="L113" s="112" t="s">
        <v>511</v>
      </c>
      <c r="M113" s="115" t="s">
        <v>453</v>
      </c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24.75" customHeight="1">
      <c r="A114" s="81">
        <f>IF(B114="", "", MAX(A$3:A113)+1)</f>
        <v>111</v>
      </c>
      <c r="B114" s="108">
        <v>46021</v>
      </c>
      <c r="C114" s="83" t="str">
        <f t="shared" si="0"/>
        <v>더*** 후원 빵</v>
      </c>
      <c r="D114" s="83" t="str">
        <f t="shared" si="3"/>
        <v>박** 외 2명</v>
      </c>
      <c r="E114" s="83" t="s">
        <v>70</v>
      </c>
      <c r="F114" s="83">
        <v>12</v>
      </c>
      <c r="G114" s="83" t="s">
        <v>57</v>
      </c>
      <c r="H114" s="85">
        <v>74545</v>
      </c>
      <c r="I114" s="109"/>
      <c r="J114" s="110" t="str">
        <f t="shared" si="4"/>
        <v>더***</v>
      </c>
      <c r="K114" s="114" t="s">
        <v>23</v>
      </c>
      <c r="L114" s="112" t="s">
        <v>567</v>
      </c>
      <c r="M114" s="115" t="s">
        <v>426</v>
      </c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24.75" customHeight="1">
      <c r="A115" s="81">
        <f>IF(B115="", "", MAX(A$3:A114)+1)</f>
        <v>112</v>
      </c>
      <c r="B115" s="108">
        <v>46022</v>
      </c>
      <c r="C115" s="83" t="str">
        <f t="shared" si="0"/>
        <v>장******** 후원 치킨</v>
      </c>
      <c r="D115" s="83" t="str">
        <f t="shared" si="3"/>
        <v>윤**</v>
      </c>
      <c r="E115" s="83" t="s">
        <v>70</v>
      </c>
      <c r="F115" s="83">
        <v>1</v>
      </c>
      <c r="G115" s="83" t="s">
        <v>57</v>
      </c>
      <c r="H115" s="85">
        <v>18182</v>
      </c>
      <c r="I115" s="109"/>
      <c r="J115" s="110" t="str">
        <f t="shared" si="4"/>
        <v>장********</v>
      </c>
      <c r="K115" s="114" t="s">
        <v>29</v>
      </c>
      <c r="L115" s="112" t="s">
        <v>568</v>
      </c>
      <c r="M115" s="115" t="s">
        <v>447</v>
      </c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24.75" customHeight="1">
      <c r="A116" s="81">
        <f>IF(B116="", "", MAX(A$3:A115)+1)</f>
        <v>113</v>
      </c>
      <c r="B116" s="108">
        <v>46022</v>
      </c>
      <c r="C116" s="83" t="str">
        <f t="shared" si="0"/>
        <v>감***** *** 후원 빵</v>
      </c>
      <c r="D116" s="83" t="str">
        <f t="shared" si="3"/>
        <v>김** 외 1명</v>
      </c>
      <c r="E116" s="83" t="s">
        <v>70</v>
      </c>
      <c r="F116" s="83">
        <v>5</v>
      </c>
      <c r="G116" s="83" t="s">
        <v>57</v>
      </c>
      <c r="H116" s="85">
        <v>26182</v>
      </c>
      <c r="I116" s="109"/>
      <c r="J116" s="110" t="str">
        <f t="shared" si="4"/>
        <v>감***** ***</v>
      </c>
      <c r="K116" s="114" t="s">
        <v>23</v>
      </c>
      <c r="L116" s="112" t="s">
        <v>569</v>
      </c>
      <c r="M116" s="115" t="s">
        <v>421</v>
      </c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24.75" customHeight="1">
      <c r="A117" s="81">
        <f>IF(B117="", "", MAX(A$3:A116)+1)</f>
        <v>114</v>
      </c>
      <c r="B117" s="108">
        <v>46022</v>
      </c>
      <c r="C117" s="83" t="str">
        <f t="shared" si="0"/>
        <v>달*** *** 후원 빵</v>
      </c>
      <c r="D117" s="83" t="str">
        <f t="shared" si="3"/>
        <v>이** 외 13명</v>
      </c>
      <c r="E117" s="83" t="s">
        <v>70</v>
      </c>
      <c r="F117" s="83">
        <v>28</v>
      </c>
      <c r="G117" s="83" t="s">
        <v>57</v>
      </c>
      <c r="H117" s="85">
        <v>161189</v>
      </c>
      <c r="I117" s="109"/>
      <c r="J117" s="110" t="str">
        <f t="shared" si="4"/>
        <v>달*** ***</v>
      </c>
      <c r="K117" s="114" t="s">
        <v>23</v>
      </c>
      <c r="L117" s="112" t="s">
        <v>570</v>
      </c>
      <c r="M117" s="115" t="s">
        <v>26</v>
      </c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24.75" customHeight="1">
      <c r="A118" s="81">
        <f>IF(B118="", "", MAX(A$3:A117)+1)</f>
        <v>115</v>
      </c>
      <c r="B118" s="108">
        <v>46022</v>
      </c>
      <c r="C118" s="83" t="str">
        <f t="shared" si="0"/>
        <v>b**** *** 후원 치킨</v>
      </c>
      <c r="D118" s="83" t="str">
        <f t="shared" si="3"/>
        <v>임** 외 4명</v>
      </c>
      <c r="E118" s="83" t="s">
        <v>70</v>
      </c>
      <c r="F118" s="83">
        <v>6</v>
      </c>
      <c r="G118" s="83" t="s">
        <v>57</v>
      </c>
      <c r="H118" s="85">
        <v>121818</v>
      </c>
      <c r="I118" s="109"/>
      <c r="J118" s="110" t="str">
        <f t="shared" si="4"/>
        <v>b**** ***</v>
      </c>
      <c r="K118" s="114" t="s">
        <v>29</v>
      </c>
      <c r="L118" s="112" t="s">
        <v>571</v>
      </c>
      <c r="M118" s="115" t="s">
        <v>36</v>
      </c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24.75" customHeight="1" thickBot="1">
      <c r="A119" s="116"/>
      <c r="B119" s="117"/>
      <c r="C119" s="118" t="s">
        <v>63</v>
      </c>
      <c r="D119" s="94"/>
      <c r="E119" s="94"/>
      <c r="F119" s="94"/>
      <c r="G119" s="95"/>
      <c r="H119" s="119">
        <f>SUM(H4:H118)</f>
        <v>29006702</v>
      </c>
      <c r="I119" s="120"/>
      <c r="J119" s="121"/>
      <c r="K119" s="121"/>
      <c r="L119" s="121"/>
    </row>
  </sheetData>
  <mergeCells count="3">
    <mergeCell ref="A1:I1"/>
    <mergeCell ref="A2:I2"/>
    <mergeCell ref="C119:G11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colBreaks count="1" manualBreakCount="1">
    <brk id="9" max="1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  <vt:lpstr>'1.후원금 수입명세서'!Print_Titles</vt:lpstr>
      <vt:lpstr>'2.후원금(금전)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최지영</dc:creator>
  <cp:lastModifiedBy>지영 최</cp:lastModifiedBy>
  <cp:lastPrinted>2026-01-21T02:03:52Z</cp:lastPrinted>
  <dcterms:created xsi:type="dcterms:W3CDTF">2026-01-20T10:25:43Z</dcterms:created>
  <dcterms:modified xsi:type="dcterms:W3CDTF">2026-01-21T10:42:30Z</dcterms:modified>
</cp:coreProperties>
</file>