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C:\Users\gobaw\Downloads\"/>
    </mc:Choice>
  </mc:AlternateContent>
  <xr:revisionPtr revIDLastSave="0" documentId="13_ncr:1_{A465DA5F-5B3B-40E9-BB86-4CA9DA81D031}" xr6:coauthVersionLast="47" xr6:coauthVersionMax="47" xr10:uidLastSave="{00000000-0000-0000-0000-000000000000}"/>
  <bookViews>
    <workbookView xWindow="57490" yWindow="15870" windowWidth="29020" windowHeight="15820" xr2:uid="{00000000-000D-0000-FFFF-FFFF00000000}"/>
  </bookViews>
  <sheets>
    <sheet name="1.후원금 수입명세서" sheetId="1" r:id="rId1"/>
    <sheet name="2.후원금(금전) 사용명세서" sheetId="2" r:id="rId2"/>
    <sheet name="3.후원품 수입명세서" sheetId="3" r:id="rId3"/>
    <sheet name="4.후원품 사용명세서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9" i="4" l="1"/>
  <c r="C58" i="4"/>
  <c r="C57" i="4"/>
  <c r="C56" i="4"/>
  <c r="C55" i="4"/>
  <c r="C54" i="4"/>
  <c r="C53" i="4"/>
  <c r="C52" i="4"/>
  <c r="C51" i="4"/>
  <c r="C50" i="4"/>
  <c r="C49" i="4"/>
  <c r="C48" i="4"/>
  <c r="C47" i="4"/>
  <c r="C46" i="4"/>
  <c r="C45" i="4"/>
  <c r="C44" i="4"/>
  <c r="C43" i="4"/>
  <c r="C42" i="4"/>
  <c r="C41" i="4"/>
  <c r="C40" i="4"/>
  <c r="C39" i="4"/>
  <c r="C38" i="4"/>
  <c r="C37" i="4"/>
  <c r="C36" i="4"/>
  <c r="C35" i="4"/>
  <c r="C34" i="4"/>
  <c r="C33" i="4"/>
  <c r="C32" i="4"/>
  <c r="C31" i="4"/>
  <c r="C30" i="4"/>
  <c r="C29" i="4"/>
  <c r="C28" i="4"/>
  <c r="C27" i="4"/>
  <c r="C26" i="4"/>
  <c r="C25" i="4"/>
  <c r="C24" i="4"/>
  <c r="C23" i="4"/>
  <c r="C22" i="4"/>
  <c r="C21" i="4"/>
  <c r="C20" i="4"/>
  <c r="C19" i="4"/>
  <c r="C18" i="4"/>
  <c r="C17" i="4"/>
  <c r="C16" i="4"/>
  <c r="C15" i="4"/>
  <c r="C14" i="4"/>
  <c r="C13" i="4"/>
  <c r="C12" i="4"/>
  <c r="C11" i="4"/>
  <c r="C10" i="4"/>
  <c r="C9" i="4"/>
  <c r="C8" i="4"/>
  <c r="C7" i="4"/>
  <c r="C6" i="4"/>
  <c r="C5" i="4"/>
  <c r="C4" i="4"/>
  <c r="J43" i="3"/>
  <c r="I43" i="3"/>
  <c r="J42" i="3"/>
  <c r="I42" i="3"/>
  <c r="J41" i="3"/>
  <c r="I41" i="3"/>
  <c r="J40" i="3"/>
  <c r="I40" i="3"/>
  <c r="J39" i="3"/>
  <c r="I39" i="3"/>
  <c r="J38" i="3"/>
  <c r="I38" i="3"/>
  <c r="J37" i="3"/>
  <c r="I37" i="3"/>
  <c r="J36" i="3"/>
  <c r="I36" i="3"/>
  <c r="J35" i="3"/>
  <c r="I35" i="3"/>
  <c r="J34" i="3"/>
  <c r="I34" i="3"/>
  <c r="J33" i="3"/>
  <c r="I33" i="3"/>
  <c r="J32" i="3"/>
  <c r="I32" i="3"/>
  <c r="J31" i="3"/>
  <c r="I31" i="3"/>
  <c r="J30" i="3"/>
  <c r="I30" i="3"/>
  <c r="J29" i="3"/>
  <c r="I29" i="3"/>
  <c r="J28" i="3"/>
  <c r="I28" i="3"/>
  <c r="J27" i="3"/>
  <c r="I27" i="3"/>
  <c r="J26" i="3"/>
  <c r="I26" i="3"/>
  <c r="J25" i="3"/>
  <c r="I25" i="3"/>
  <c r="J24" i="3"/>
  <c r="I24" i="3"/>
  <c r="J23" i="3"/>
  <c r="I23" i="3"/>
  <c r="J22" i="3"/>
  <c r="I22" i="3"/>
  <c r="J21" i="3"/>
  <c r="I21" i="3"/>
  <c r="J20" i="3"/>
  <c r="I20" i="3"/>
  <c r="J19" i="3"/>
  <c r="I19" i="3"/>
  <c r="J18" i="3"/>
  <c r="I18" i="3"/>
  <c r="J17" i="3"/>
  <c r="I17" i="3"/>
  <c r="J16" i="3"/>
  <c r="I16" i="3"/>
  <c r="J15" i="3"/>
  <c r="I15" i="3"/>
  <c r="J14" i="3"/>
  <c r="I14" i="3"/>
  <c r="J13" i="3"/>
  <c r="I13" i="3"/>
  <c r="J12" i="3"/>
  <c r="I12" i="3"/>
  <c r="J11" i="3"/>
  <c r="I11" i="3"/>
  <c r="J10" i="3"/>
  <c r="I10" i="3"/>
  <c r="J9" i="3"/>
  <c r="I9" i="3"/>
  <c r="J8" i="3"/>
  <c r="I8" i="3"/>
  <c r="J7" i="3"/>
  <c r="I7" i="3"/>
  <c r="J6" i="3"/>
  <c r="I6" i="3"/>
  <c r="J5" i="3"/>
  <c r="I5" i="3"/>
  <c r="D30" i="2"/>
  <c r="K24" i="1"/>
</calcChain>
</file>

<file path=xl/sharedStrings.xml><?xml version="1.0" encoding="utf-8"?>
<sst xmlns="http://schemas.openxmlformats.org/spreadsheetml/2006/main" count="913" uniqueCount="210">
  <si>
    <t>기간 : 2024년 4월 1일부터 2023년 4월 30일까지</t>
  </si>
  <si>
    <t>1.후원금(금전) 수입명세서</t>
  </si>
  <si>
    <t>순번</t>
  </si>
  <si>
    <t>발생일자</t>
  </si>
  <si>
    <t>후원금의 종류</t>
  </si>
  <si>
    <t>후원자
 구분</t>
  </si>
  <si>
    <t>후 원 자</t>
  </si>
  <si>
    <t>내 역</t>
  </si>
  <si>
    <t>금 액</t>
  </si>
  <si>
    <t>비 고</t>
  </si>
  <si>
    <t>비영리
 법인구분</t>
  </si>
  <si>
    <t>기타
 내용</t>
  </si>
  <si>
    <t>모금자
 기관여부</t>
  </si>
  <si>
    <t>기부금
 단체여부</t>
  </si>
  <si>
    <t>지정후원금품</t>
  </si>
  <si>
    <t>기업</t>
  </si>
  <si>
    <t>N</t>
  </si>
  <si>
    <t>-</t>
  </si>
  <si>
    <t>라우텍</t>
  </si>
  <si>
    <t>생계비지원</t>
  </si>
  <si>
    <t>지정후원금</t>
  </si>
  <si>
    <t>단체</t>
  </si>
  <si>
    <t>Y</t>
  </si>
  <si>
    <t>꿈과비전교회</t>
  </si>
  <si>
    <t>유산균지원</t>
  </si>
  <si>
    <t>인동에프엔</t>
  </si>
  <si>
    <t>초록우산어린이재단</t>
  </si>
  <si>
    <t>교육자립지원</t>
  </si>
  <si>
    <t>2024-04-11 (목)</t>
  </si>
  <si>
    <t>성진하이텍</t>
  </si>
  <si>
    <t>지역사회후원금품</t>
  </si>
  <si>
    <t>구리남양주굴삭기</t>
  </si>
  <si>
    <t>비지정</t>
  </si>
  <si>
    <t>비지정후원금</t>
  </si>
  <si>
    <t>개인</t>
  </si>
  <si>
    <t>장도희</t>
  </si>
  <si>
    <t>와부조안축구협회</t>
  </si>
  <si>
    <t>가모 구입지원</t>
  </si>
  <si>
    <t>백장천</t>
  </si>
  <si>
    <t>높은뜻덕소교회</t>
  </si>
  <si>
    <t>반찬지원</t>
  </si>
  <si>
    <t>남양주시복지재단</t>
  </si>
  <si>
    <t>다잇소바자회 수익금 배분</t>
  </si>
  <si>
    <t>우리은행호평지점</t>
  </si>
  <si>
    <t>금곡동상인회지정기탁</t>
  </si>
  <si>
    <t>양현예</t>
  </si>
  <si>
    <t>남부희망케어센터</t>
  </si>
  <si>
    <t>덕담모금함</t>
  </si>
  <si>
    <t>양병원</t>
  </si>
  <si>
    <t>양병원모금함</t>
  </si>
  <si>
    <t>계</t>
  </si>
  <si>
    <t>2.후원금(금전) 사용명세서</t>
  </si>
  <si>
    <t>사용일자</t>
  </si>
  <si>
    <t>사용내역</t>
  </si>
  <si>
    <t>금액</t>
  </si>
  <si>
    <t>결연후원
금품여부</t>
  </si>
  <si>
    <t>산출기준</t>
  </si>
  <si>
    <t>비고</t>
  </si>
  <si>
    <t>와부읍협의체 답사</t>
  </si>
  <si>
    <t>높은뜻덕소교회 지정 반찬지원</t>
  </si>
  <si>
    <t>80,000*10명</t>
  </si>
  <si>
    <t>한상희 외  9명</t>
  </si>
  <si>
    <t>장원혁 지정 생계비지원</t>
  </si>
  <si>
    <t>1,000,000*1명</t>
  </si>
  <si>
    <t>최원효</t>
  </si>
  <si>
    <t>라우텍지정 생계비지원</t>
  </si>
  <si>
    <t>50,000*1명</t>
  </si>
  <si>
    <t>이희수</t>
  </si>
  <si>
    <t>와부조안 목욕지원</t>
  </si>
  <si>
    <t>14,000*9명</t>
  </si>
  <si>
    <t>조금옥 외 8명</t>
  </si>
  <si>
    <t>인동에프엔 생계비지원</t>
  </si>
  <si>
    <t>최예본</t>
  </si>
  <si>
    <t>어린이재단 장학금</t>
  </si>
  <si>
    <t>200,000*1명</t>
  </si>
  <si>
    <t>양현호</t>
  </si>
  <si>
    <t>꿈과비전교회 독거노인 유산균지원</t>
  </si>
  <si>
    <t>20,800*23명</t>
  </si>
  <si>
    <t>김혜숙 외 22명</t>
  </si>
  <si>
    <t>돌봄주택월세</t>
  </si>
  <si>
    <t>덕담 머그컵</t>
  </si>
  <si>
    <t>라우텍지정 가모 구입 지원</t>
  </si>
  <si>
    <t>1,680,000*1명</t>
  </si>
  <si>
    <t>와부조안축구협회 장학금지원</t>
  </si>
  <si>
    <t>250,000원*2명</t>
  </si>
  <si>
    <t>김정욱 외 1명</t>
  </si>
  <si>
    <t>와부읍지역사회보장협의체 배너제작</t>
  </si>
  <si>
    <t>와부읍지역사회보장협의체 음료구입</t>
  </si>
  <si>
    <t>주민교육 강사비 2회기분</t>
  </si>
  <si>
    <t>와부읍지역사회보장협의체 키오스크네온사인</t>
  </si>
  <si>
    <t>와부읍지역사회보장협의체 감사패 제작</t>
  </si>
  <si>
    <t>금곡양정 목욕지원</t>
  </si>
  <si>
    <t>9,600*5명</t>
  </si>
  <si>
    <t>강천호 외 4명</t>
  </si>
  <si>
    <t>3.후원품(물품) 수입명세서</t>
  </si>
  <si>
    <t>후원품
 종류</t>
  </si>
  <si>
    <t>품명</t>
  </si>
  <si>
    <t>수량</t>
  </si>
  <si>
    <t>단위</t>
  </si>
  <si>
    <t>상당
 금액</t>
  </si>
  <si>
    <t>법인</t>
  </si>
  <si>
    <t>영리</t>
  </si>
  <si>
    <t>즉석밥</t>
  </si>
  <si>
    <t>개</t>
  </si>
  <si>
    <t>정기</t>
  </si>
  <si>
    <t>백승훈</t>
  </si>
  <si>
    <t>우유</t>
  </si>
  <si>
    <t>롤휴지</t>
  </si>
  <si>
    <t>샌드위치</t>
  </si>
  <si>
    <t>비정기</t>
  </si>
  <si>
    <t>늘솜샌드위치</t>
  </si>
  <si>
    <t>배추김치</t>
  </si>
  <si>
    <t>맛있는해장국</t>
  </si>
  <si>
    <t>빵</t>
  </si>
  <si>
    <t>파리바게트 덕소도심점</t>
  </si>
  <si>
    <t>비영리</t>
  </si>
  <si>
    <t>중식</t>
  </si>
  <si>
    <t>인분</t>
  </si>
  <si>
    <t>신성각</t>
  </si>
  <si>
    <t>오렌지</t>
  </si>
  <si>
    <t>천리마마트</t>
  </si>
  <si>
    <t>치킨</t>
  </si>
  <si>
    <t>장점임(사랑치킨)</t>
  </si>
  <si>
    <t>도시락</t>
  </si>
  <si>
    <t>밀마당바지락칼국수보쌈</t>
  </si>
  <si>
    <t>박성구과자점</t>
  </si>
  <si>
    <t>소불고기</t>
  </si>
  <si>
    <t>쌍용부부한우전문점</t>
  </si>
  <si>
    <t>키친타월</t>
  </si>
  <si>
    <t>티앤아이</t>
  </si>
  <si>
    <t>봉지라면</t>
  </si>
  <si>
    <t>팩</t>
  </si>
  <si>
    <t>오렌지유통</t>
  </si>
  <si>
    <t>컵라면</t>
  </si>
  <si>
    <t>박스</t>
  </si>
  <si>
    <t>맛사랑인정식품</t>
  </si>
  <si>
    <t>육개장</t>
  </si>
  <si>
    <t>육대장 덕소점</t>
  </si>
  <si>
    <t>쌀10kg</t>
  </si>
  <si>
    <t>영지암</t>
  </si>
  <si>
    <t>끼리한우정육식당</t>
  </si>
  <si>
    <t>돼지불고기</t>
  </si>
  <si>
    <t>60계치킨 남양주덕소점</t>
  </si>
  <si>
    <t>반찬</t>
  </si>
  <si>
    <t>더찬</t>
  </si>
  <si>
    <t>bhc치킨 덕소점</t>
  </si>
  <si>
    <t>bhc치킨 도곡점</t>
  </si>
  <si>
    <t>이마트 생필품</t>
  </si>
  <si>
    <t>이마트</t>
  </si>
  <si>
    <t>김치찌개</t>
  </si>
  <si>
    <t>배양리두루치기</t>
  </si>
  <si>
    <t>4.후원품(물품) 수입명세서</t>
  </si>
  <si>
    <t>사용처</t>
  </si>
  <si>
    <t>결연후원 
 금품여부</t>
  </si>
  <si>
    <t>곽** 외 99명</t>
  </si>
  <si>
    <t>고** 외 14명</t>
  </si>
  <si>
    <t>이** 외 1명</t>
  </si>
  <si>
    <t>오** 외 47명</t>
  </si>
  <si>
    <t>오** 외 30명</t>
  </si>
  <si>
    <t>조**</t>
  </si>
  <si>
    <t>서** 외 5명</t>
  </si>
  <si>
    <t>신** 외 4명</t>
  </si>
  <si>
    <t>홍****</t>
  </si>
  <si>
    <t>정**</t>
  </si>
  <si>
    <t>김** 외 4명</t>
  </si>
  <si>
    <t>최** 외 5명</t>
  </si>
  <si>
    <t>김**</t>
  </si>
  <si>
    <t>정** 외 29명</t>
  </si>
  <si>
    <t>진**</t>
  </si>
  <si>
    <t>박** 외 9명</t>
  </si>
  <si>
    <t>원** 외 19명</t>
  </si>
  <si>
    <t>돼지불기고</t>
  </si>
  <si>
    <t>윤** 외 7명</t>
  </si>
  <si>
    <t>재****</t>
  </si>
  <si>
    <t>센서바</t>
  </si>
  <si>
    <t>선풍기</t>
  </si>
  <si>
    <t>덕소상점가상인회</t>
  </si>
  <si>
    <t>에코백</t>
  </si>
  <si>
    <t>이불</t>
  </si>
  <si>
    <t>장유수</t>
  </si>
  <si>
    <t>비누</t>
  </si>
  <si>
    <t>민경남</t>
  </si>
  <si>
    <t>지퍼넥타이</t>
  </si>
  <si>
    <t>스카프</t>
  </si>
  <si>
    <t>벨트</t>
  </si>
  <si>
    <t>액세서리</t>
  </si>
  <si>
    <t>발매트</t>
  </si>
  <si>
    <t>오명애</t>
  </si>
  <si>
    <t>수세미</t>
  </si>
  <si>
    <t>익명</t>
  </si>
  <si>
    <t>온풍기</t>
  </si>
  <si>
    <t>재활벤치</t>
  </si>
  <si>
    <t>주방용품</t>
  </si>
  <si>
    <t>안전화</t>
  </si>
  <si>
    <t>완구류</t>
  </si>
  <si>
    <t>양말</t>
  </si>
  <si>
    <t>공기청정기</t>
  </si>
  <si>
    <t>차량용품</t>
  </si>
  <si>
    <t>접시</t>
  </si>
  <si>
    <t>이마트생필품</t>
  </si>
  <si>
    <t>이월의류</t>
  </si>
  <si>
    <t>옵타리</t>
  </si>
  <si>
    <t>옵타리가방</t>
  </si>
  <si>
    <t>금*******</t>
  </si>
  <si>
    <t>확인전</t>
  </si>
  <si>
    <t>임** 외 2명</t>
  </si>
  <si>
    <t>박**</t>
  </si>
  <si>
    <t>정** 외 18명</t>
  </si>
  <si>
    <t>티케이</t>
    <phoneticPr fontId="18" type="noConversion"/>
  </si>
  <si>
    <t>투에이치</t>
    <phoneticPr fontId="1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</si>
</sst>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\-mm\-dd\ \(ddd\)"/>
    <numFmt numFmtId="177" formatCode="yyyy\.\ m\.\ d"/>
  </numFmts>
  <fonts count="29">
    <font>
      <sz val="10"/>
      <color rgb="FF000000"/>
      <name val="Arial"/>
      <scheme val="minor"/>
    </font>
    <font>
      <sz val="10"/>
      <color theme="1"/>
      <name val="Arial"/>
      <scheme val="minor"/>
    </font>
    <font>
      <b/>
      <sz val="12"/>
      <color theme="1"/>
      <name val="Arial"/>
      <scheme val="minor"/>
    </font>
    <font>
      <b/>
      <sz val="11"/>
      <color rgb="FF000000"/>
      <name val="Arial"/>
      <scheme val="minor"/>
    </font>
    <font>
      <sz val="11"/>
      <color rgb="FF000000"/>
      <name val="Arial"/>
      <scheme val="minor"/>
    </font>
    <font>
      <sz val="10"/>
      <name val="Arial"/>
    </font>
    <font>
      <sz val="11"/>
      <color theme="1"/>
      <name val="Arial"/>
      <scheme val="minor"/>
    </font>
    <font>
      <sz val="11"/>
      <color theme="1"/>
      <name val="Arial"/>
    </font>
    <font>
      <sz val="12"/>
      <color theme="1"/>
      <name val="Arial"/>
      <scheme val="minor"/>
    </font>
    <font>
      <sz val="11"/>
      <color rgb="FF000000"/>
      <name val="굴림"/>
      <family val="3"/>
      <charset val="129"/>
    </font>
    <font>
      <sz val="13"/>
      <color theme="1"/>
      <name val="&quot;맑은 고딕&quot;"/>
      <family val="3"/>
      <charset val="129"/>
    </font>
    <font>
      <sz val="10"/>
      <color theme="1"/>
      <name val="&quot;맑은 고딕&quot;"/>
      <family val="3"/>
      <charset val="129"/>
    </font>
    <font>
      <b/>
      <sz val="13"/>
      <color theme="1"/>
      <name val="&quot;맑은 고딕&quot;"/>
      <family val="3"/>
      <charset val="129"/>
    </font>
    <font>
      <b/>
      <sz val="10"/>
      <color rgb="FF000000"/>
      <name val="&quot;맑은 고딕&quot;"/>
      <family val="3"/>
      <charset val="129"/>
    </font>
    <font>
      <sz val="10"/>
      <color rgb="FF000000"/>
      <name val="&quot;맑은 고딕&quot;"/>
      <family val="3"/>
      <charset val="129"/>
    </font>
    <font>
      <sz val="9"/>
      <color theme="1"/>
      <name val="&quot;맑은 고딕&quot;"/>
      <family val="3"/>
      <charset val="129"/>
    </font>
    <font>
      <sz val="10"/>
      <color theme="1"/>
      <name val="Calibri"/>
      <family val="2"/>
    </font>
    <font>
      <sz val="9"/>
      <color rgb="FF000000"/>
      <name val="돋움체"/>
      <family val="3"/>
      <charset val="129"/>
    </font>
    <font>
      <sz val="8"/>
      <name val="Arial"/>
      <family val="3"/>
      <charset val="129"/>
      <scheme val="minor"/>
    </font>
    <font>
      <sz val="10"/>
      <color theme="1"/>
      <name val="Arial Unicode MS"/>
      <family val="2"/>
      <charset val="129"/>
    </font>
    <font>
      <sz val="10"/>
      <color theme="1"/>
      <name val="남양주 고딕 M"/>
      <family val="1"/>
      <charset val="129"/>
    </font>
    <font>
      <sz val="10"/>
      <color rgb="FF000000"/>
      <name val="남양주 고딕 M"/>
      <family val="1"/>
      <charset val="129"/>
    </font>
    <font>
      <b/>
      <sz val="12"/>
      <color theme="1"/>
      <name val="남양주 고딕 M"/>
      <family val="1"/>
      <charset val="129"/>
    </font>
    <font>
      <b/>
      <sz val="10"/>
      <color theme="1"/>
      <name val="남양주 고딕 M"/>
      <family val="1"/>
      <charset val="129"/>
    </font>
    <font>
      <sz val="9"/>
      <color theme="1"/>
      <name val="남양주 고딕 M"/>
      <family val="1"/>
      <charset val="129"/>
    </font>
    <font>
      <b/>
      <sz val="10"/>
      <color rgb="FF000000"/>
      <name val="남양주 고딕 M"/>
      <family val="1"/>
      <charset val="129"/>
    </font>
    <font>
      <sz val="10"/>
      <name val="남양주 고딕 M"/>
      <family val="1"/>
      <charset val="129"/>
    </font>
    <font>
      <b/>
      <sz val="9"/>
      <color rgb="FF000000"/>
      <name val="남양주 고딕 M"/>
      <family val="1"/>
      <charset val="129"/>
    </font>
    <font>
      <b/>
      <sz val="8"/>
      <color rgb="FF000000"/>
      <name val="남양주 고딕 M"/>
      <family val="1"/>
      <charset val="129"/>
    </font>
  </fonts>
  <fills count="5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FFFFFF"/>
        <bgColor rgb="FFFFFFFF"/>
      </patternFill>
    </fill>
    <fill>
      <patternFill patternType="solid">
        <fgColor rgb="FFCCCCCC"/>
        <bgColor rgb="FFCCCCCC"/>
      </patternFill>
    </fill>
  </fills>
  <borders count="36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BF9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128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176" fontId="7" fillId="3" borderId="3" xfId="0" applyNumberFormat="1" applyFont="1" applyFill="1" applyBorder="1" applyAlignment="1">
      <alignment horizontal="center"/>
    </xf>
    <xf numFmtId="0" fontId="4" fillId="0" borderId="10" xfId="0" applyFont="1" applyBorder="1" applyAlignment="1">
      <alignment horizontal="center" vertical="center"/>
    </xf>
    <xf numFmtId="3" fontId="4" fillId="0" borderId="10" xfId="0" applyNumberFormat="1" applyFont="1" applyBorder="1" applyAlignment="1">
      <alignment horizontal="right" vertical="center"/>
    </xf>
    <xf numFmtId="0" fontId="4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176" fontId="7" fillId="3" borderId="13" xfId="0" applyNumberFormat="1" applyFont="1" applyFill="1" applyBorder="1" applyAlignment="1">
      <alignment horizontal="center"/>
    </xf>
    <xf numFmtId="0" fontId="4" fillId="0" borderId="13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3" fontId="6" fillId="0" borderId="13" xfId="0" applyNumberFormat="1" applyFont="1" applyBorder="1" applyAlignment="1">
      <alignment horizontal="right" vertical="center"/>
    </xf>
    <xf numFmtId="0" fontId="6" fillId="0" borderId="14" xfId="0" applyFont="1" applyBorder="1" applyAlignment="1">
      <alignment horizontal="center" vertical="center"/>
    </xf>
    <xf numFmtId="176" fontId="6" fillId="3" borderId="13" xfId="0" applyNumberFormat="1" applyFont="1" applyFill="1" applyBorder="1" applyAlignment="1">
      <alignment horizontal="center" vertical="center"/>
    </xf>
    <xf numFmtId="3" fontId="4" fillId="0" borderId="13" xfId="0" applyNumberFormat="1" applyFont="1" applyBorder="1" applyAlignment="1">
      <alignment horizontal="right" vertical="center"/>
    </xf>
    <xf numFmtId="0" fontId="4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3" fontId="6" fillId="0" borderId="16" xfId="0" applyNumberFormat="1" applyFont="1" applyBorder="1" applyAlignment="1">
      <alignment horizontal="right" vertical="center"/>
    </xf>
    <xf numFmtId="0" fontId="6" fillId="0" borderId="17" xfId="0" applyFont="1" applyBorder="1" applyAlignment="1">
      <alignment horizontal="center" vertical="center"/>
    </xf>
    <xf numFmtId="3" fontId="6" fillId="4" borderId="21" xfId="0" applyNumberFormat="1" applyFont="1" applyFill="1" applyBorder="1" applyAlignment="1">
      <alignment horizontal="right" vertical="center"/>
    </xf>
    <xf numFmtId="0" fontId="6" fillId="4" borderId="22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8" fillId="0" borderId="0" xfId="0" applyFont="1"/>
    <xf numFmtId="0" fontId="8" fillId="3" borderId="9" xfId="0" applyFont="1" applyFill="1" applyBorder="1" applyAlignment="1">
      <alignment horizontal="center" vertical="center"/>
    </xf>
    <xf numFmtId="176" fontId="6" fillId="3" borderId="10" xfId="0" applyNumberFormat="1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3" fontId="8" fillId="3" borderId="10" xfId="0" applyNumberFormat="1" applyFont="1" applyFill="1" applyBorder="1" applyAlignment="1">
      <alignment horizontal="right" vertical="center"/>
    </xf>
    <xf numFmtId="4" fontId="8" fillId="3" borderId="10" xfId="0" applyNumberFormat="1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/>
    </xf>
    <xf numFmtId="0" fontId="8" fillId="3" borderId="12" xfId="0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horizontal="center" vertical="center"/>
    </xf>
    <xf numFmtId="3" fontId="8" fillId="3" borderId="13" xfId="0" applyNumberFormat="1" applyFont="1" applyFill="1" applyBorder="1" applyAlignment="1">
      <alignment horizontal="right" vertical="center"/>
    </xf>
    <xf numFmtId="4" fontId="8" fillId="3" borderId="13" xfId="0" applyNumberFormat="1" applyFont="1" applyFill="1" applyBorder="1" applyAlignment="1">
      <alignment horizontal="center" vertical="center"/>
    </xf>
    <xf numFmtId="0" fontId="8" fillId="3" borderId="14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/>
    </xf>
    <xf numFmtId="176" fontId="9" fillId="3" borderId="13" xfId="0" applyNumberFormat="1" applyFont="1" applyFill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3" fontId="8" fillId="0" borderId="13" xfId="0" applyNumberFormat="1" applyFont="1" applyBorder="1" applyAlignment="1">
      <alignment horizontal="right" vertical="center"/>
    </xf>
    <xf numFmtId="0" fontId="8" fillId="0" borderId="13" xfId="0" applyFont="1" applyBorder="1" applyAlignment="1">
      <alignment horizontal="center" vertical="center"/>
    </xf>
    <xf numFmtId="4" fontId="8" fillId="0" borderId="13" xfId="0" applyNumberFormat="1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3" fontId="8" fillId="0" borderId="16" xfId="0" applyNumberFormat="1" applyFont="1" applyBorder="1" applyAlignment="1">
      <alignment horizontal="right" vertical="center"/>
    </xf>
    <xf numFmtId="4" fontId="8" fillId="0" borderId="16" xfId="0" applyNumberFormat="1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3" fontId="8" fillId="2" borderId="21" xfId="0" applyNumberFormat="1" applyFont="1" applyFill="1" applyBorder="1" applyAlignment="1">
      <alignment horizontal="right" vertical="center"/>
    </xf>
    <xf numFmtId="0" fontId="8" fillId="2" borderId="21" xfId="0" applyFont="1" applyFill="1" applyBorder="1" applyAlignment="1">
      <alignment horizontal="center" vertical="center"/>
    </xf>
    <xf numFmtId="0" fontId="8" fillId="2" borderId="22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0" fillId="0" borderId="0" xfId="0" applyFont="1" applyAlignment="1">
      <alignment horizontal="center"/>
    </xf>
    <xf numFmtId="0" fontId="11" fillId="0" borderId="0" xfId="0" applyFont="1"/>
    <xf numFmtId="0" fontId="12" fillId="0" borderId="0" xfId="0" applyFont="1" applyAlignment="1">
      <alignment horizontal="left"/>
    </xf>
    <xf numFmtId="0" fontId="13" fillId="0" borderId="0" xfId="0" applyFont="1" applyAlignment="1">
      <alignment horizontal="center"/>
    </xf>
    <xf numFmtId="0" fontId="15" fillId="3" borderId="33" xfId="0" applyFont="1" applyFill="1" applyBorder="1" applyAlignment="1">
      <alignment horizontal="center"/>
    </xf>
    <xf numFmtId="49" fontId="16" fillId="0" borderId="34" xfId="0" applyNumberFormat="1" applyFont="1" applyBorder="1" applyAlignment="1">
      <alignment horizontal="center"/>
    </xf>
    <xf numFmtId="0" fontId="15" fillId="3" borderId="35" xfId="0" applyFont="1" applyFill="1" applyBorder="1" applyAlignment="1">
      <alignment horizontal="center"/>
    </xf>
    <xf numFmtId="49" fontId="16" fillId="0" borderId="0" xfId="0" applyNumberFormat="1" applyFont="1" applyAlignment="1">
      <alignment horizontal="center"/>
    </xf>
    <xf numFmtId="0" fontId="15" fillId="3" borderId="0" xfId="0" applyFont="1" applyFill="1" applyAlignment="1">
      <alignment horizontal="center"/>
    </xf>
    <xf numFmtId="0" fontId="11" fillId="2" borderId="0" xfId="0" applyFont="1" applyFill="1" applyAlignment="1">
      <alignment horizontal="right"/>
    </xf>
    <xf numFmtId="0" fontId="14" fillId="0" borderId="0" xfId="0" applyFont="1"/>
    <xf numFmtId="0" fontId="17" fillId="3" borderId="31" xfId="0" applyFont="1" applyFill="1" applyBorder="1" applyAlignment="1">
      <alignment horizontal="center"/>
    </xf>
    <xf numFmtId="0" fontId="17" fillId="3" borderId="32" xfId="0" applyFont="1" applyFill="1" applyBorder="1" applyAlignment="1">
      <alignment horizontal="center"/>
    </xf>
    <xf numFmtId="0" fontId="17" fillId="0" borderId="32" xfId="0" applyFont="1" applyBorder="1" applyAlignment="1">
      <alignment horizontal="center"/>
    </xf>
    <xf numFmtId="0" fontId="17" fillId="3" borderId="0" xfId="0" applyFont="1" applyFill="1" applyAlignment="1">
      <alignment horizontal="center"/>
    </xf>
    <xf numFmtId="0" fontId="4" fillId="2" borderId="2" xfId="0" applyFont="1" applyFill="1" applyBorder="1" applyAlignment="1">
      <alignment horizontal="center" vertical="center"/>
    </xf>
    <xf numFmtId="0" fontId="5" fillId="0" borderId="6" xfId="0" applyFont="1" applyBorder="1"/>
    <xf numFmtId="0" fontId="3" fillId="2" borderId="2" xfId="0" applyFont="1" applyFill="1" applyBorder="1" applyAlignment="1">
      <alignment horizontal="center" vertical="center"/>
    </xf>
    <xf numFmtId="0" fontId="6" fillId="4" borderId="18" xfId="0" applyFont="1" applyFill="1" applyBorder="1" applyAlignment="1">
      <alignment horizontal="center" vertical="center"/>
    </xf>
    <xf numFmtId="0" fontId="5" fillId="0" borderId="19" xfId="0" applyFont="1" applyBorder="1"/>
    <xf numFmtId="0" fontId="5" fillId="0" borderId="20" xfId="0" applyFont="1" applyBorder="1"/>
    <xf numFmtId="0" fontId="3" fillId="2" borderId="4" xfId="0" applyFont="1" applyFill="1" applyBorder="1" applyAlignment="1">
      <alignment horizontal="center" vertical="center"/>
    </xf>
    <xf numFmtId="0" fontId="5" fillId="0" borderId="8" xfId="0" applyFont="1" applyBorder="1"/>
    <xf numFmtId="0" fontId="1" fillId="0" borderId="0" xfId="0" applyFont="1" applyAlignment="1">
      <alignment horizontal="center" vertical="center"/>
    </xf>
    <xf numFmtId="0" fontId="0" fillId="0" borderId="0" xfId="0"/>
    <xf numFmtId="0" fontId="2" fillId="0" borderId="0" xfId="0" applyFont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5" fillId="0" borderId="5" xfId="0" applyFont="1" applyBorder="1"/>
    <xf numFmtId="0" fontId="8" fillId="4" borderId="18" xfId="0" applyFont="1" applyFill="1" applyBorder="1" applyAlignment="1">
      <alignment horizontal="center" vertical="center"/>
    </xf>
    <xf numFmtId="49" fontId="19" fillId="0" borderId="0" xfId="0" applyNumberFormat="1" applyFont="1" applyAlignment="1">
      <alignment horizontal="center"/>
    </xf>
    <xf numFmtId="0" fontId="20" fillId="0" borderId="0" xfId="0" applyFont="1" applyAlignment="1">
      <alignment horizontal="center" vertical="center"/>
    </xf>
    <xf numFmtId="0" fontId="21" fillId="0" borderId="0" xfId="0" applyFont="1"/>
    <xf numFmtId="0" fontId="22" fillId="0" borderId="0" xfId="0" applyFont="1" applyAlignment="1">
      <alignment horizontal="left" vertical="center"/>
    </xf>
    <xf numFmtId="0" fontId="23" fillId="2" borderId="13" xfId="0" applyFont="1" applyFill="1" applyBorder="1" applyAlignment="1">
      <alignment horizontal="center"/>
    </xf>
    <xf numFmtId="0" fontId="23" fillId="2" borderId="31" xfId="0" applyFont="1" applyFill="1" applyBorder="1" applyAlignment="1">
      <alignment horizontal="center"/>
    </xf>
    <xf numFmtId="0" fontId="21" fillId="3" borderId="10" xfId="0" applyFont="1" applyFill="1" applyBorder="1" applyAlignment="1">
      <alignment horizontal="center"/>
    </xf>
    <xf numFmtId="177" fontId="24" fillId="3" borderId="32" xfId="0" applyNumberFormat="1" applyFont="1" applyFill="1" applyBorder="1" applyAlignment="1">
      <alignment horizontal="center"/>
    </xf>
    <xf numFmtId="0" fontId="24" fillId="3" borderId="31" xfId="0" applyFont="1" applyFill="1" applyBorder="1" applyAlignment="1">
      <alignment horizontal="center"/>
    </xf>
    <xf numFmtId="0" fontId="21" fillId="3" borderId="32" xfId="0" applyFont="1" applyFill="1" applyBorder="1" applyAlignment="1">
      <alignment horizontal="center"/>
    </xf>
    <xf numFmtId="3" fontId="21" fillId="3" borderId="32" xfId="0" applyNumberFormat="1" applyFont="1" applyFill="1" applyBorder="1" applyAlignment="1">
      <alignment horizontal="right"/>
    </xf>
    <xf numFmtId="0" fontId="24" fillId="0" borderId="32" xfId="0" applyFont="1" applyBorder="1" applyAlignment="1">
      <alignment horizontal="center"/>
    </xf>
    <xf numFmtId="0" fontId="24" fillId="3" borderId="32" xfId="0" applyFont="1" applyFill="1" applyBorder="1" applyAlignment="1">
      <alignment horizontal="center"/>
    </xf>
    <xf numFmtId="0" fontId="25" fillId="2" borderId="35" xfId="0" applyFont="1" applyFill="1" applyBorder="1" applyAlignment="1">
      <alignment horizontal="center"/>
    </xf>
    <xf numFmtId="0" fontId="26" fillId="0" borderId="24" xfId="0" applyFont="1" applyBorder="1"/>
    <xf numFmtId="0" fontId="26" fillId="0" borderId="32" xfId="0" applyFont="1" applyBorder="1"/>
    <xf numFmtId="0" fontId="25" fillId="2" borderId="32" xfId="0" applyFont="1" applyFill="1" applyBorder="1" applyAlignment="1">
      <alignment horizontal="center"/>
    </xf>
    <xf numFmtId="0" fontId="21" fillId="2" borderId="32" xfId="0" applyFont="1" applyFill="1" applyBorder="1" applyAlignment="1">
      <alignment horizontal="center"/>
    </xf>
    <xf numFmtId="3" fontId="21" fillId="2" borderId="32" xfId="0" applyNumberFormat="1" applyFont="1" applyFill="1" applyBorder="1" applyAlignment="1">
      <alignment horizontal="right"/>
    </xf>
    <xf numFmtId="0" fontId="21" fillId="2" borderId="32" xfId="0" applyFont="1" applyFill="1" applyBorder="1"/>
    <xf numFmtId="0" fontId="22" fillId="0" borderId="24" xfId="0" applyFont="1" applyBorder="1" applyAlignment="1">
      <alignment horizontal="left" vertical="center"/>
    </xf>
    <xf numFmtId="0" fontId="27" fillId="0" borderId="25" xfId="0" applyFont="1" applyBorder="1" applyAlignment="1">
      <alignment horizontal="center"/>
    </xf>
    <xf numFmtId="0" fontId="27" fillId="0" borderId="0" xfId="0" applyFont="1" applyAlignment="1">
      <alignment horizontal="center"/>
    </xf>
    <xf numFmtId="0" fontId="27" fillId="0" borderId="26" xfId="0" applyFont="1" applyBorder="1" applyAlignment="1">
      <alignment horizontal="center"/>
    </xf>
    <xf numFmtId="0" fontId="27" fillId="0" borderId="27" xfId="0" applyFont="1" applyBorder="1" applyAlignment="1">
      <alignment horizontal="center"/>
    </xf>
    <xf numFmtId="0" fontId="27" fillId="3" borderId="25" xfId="0" applyFont="1" applyFill="1" applyBorder="1" applyAlignment="1">
      <alignment horizontal="center"/>
    </xf>
    <xf numFmtId="0" fontId="25" fillId="0" borderId="28" xfId="0" applyFont="1" applyBorder="1" applyAlignment="1">
      <alignment horizontal="center"/>
    </xf>
    <xf numFmtId="0" fontId="26" fillId="0" borderId="6" xfId="0" applyFont="1" applyBorder="1"/>
    <xf numFmtId="0" fontId="28" fillId="0" borderId="29" xfId="0" applyFont="1" applyBorder="1" applyAlignment="1">
      <alignment horizontal="center"/>
    </xf>
    <xf numFmtId="0" fontId="26" fillId="0" borderId="30" xfId="0" applyFont="1" applyBorder="1"/>
    <xf numFmtId="0" fontId="26" fillId="0" borderId="8" xfId="0" applyFont="1" applyBorder="1"/>
    <xf numFmtId="177" fontId="24" fillId="0" borderId="31" xfId="0" applyNumberFormat="1" applyFont="1" applyBorder="1" applyAlignment="1">
      <alignment horizontal="center"/>
    </xf>
    <xf numFmtId="0" fontId="24" fillId="3" borderId="32" xfId="0" applyFont="1" applyFill="1" applyBorder="1"/>
    <xf numFmtId="0" fontId="24" fillId="0" borderId="13" xfId="0" applyFont="1" applyBorder="1" applyAlignment="1">
      <alignment horizontal="center"/>
    </xf>
    <xf numFmtId="3" fontId="24" fillId="0" borderId="31" xfId="0" applyNumberFormat="1" applyFont="1" applyBorder="1" applyAlignment="1">
      <alignment horizontal="center"/>
    </xf>
    <xf numFmtId="3" fontId="24" fillId="3" borderId="32" xfId="0" applyNumberFormat="1" applyFont="1" applyFill="1" applyBorder="1" applyAlignment="1">
      <alignment horizontal="center"/>
    </xf>
    <xf numFmtId="177" fontId="24" fillId="0" borderId="32" xfId="0" applyNumberFormat="1" applyFont="1" applyBorder="1" applyAlignment="1">
      <alignment horizontal="center"/>
    </xf>
    <xf numFmtId="3" fontId="24" fillId="0" borderId="32" xfId="0" applyNumberFormat="1" applyFont="1" applyBorder="1" applyAlignment="1">
      <alignment horizontal="center"/>
    </xf>
    <xf numFmtId="4" fontId="24" fillId="3" borderId="32" xfId="0" applyNumberFormat="1" applyFont="1" applyFill="1" applyBorder="1" applyAlignment="1">
      <alignment horizontal="center"/>
    </xf>
    <xf numFmtId="0" fontId="23" fillId="2" borderId="35" xfId="0" applyFont="1" applyFill="1" applyBorder="1" applyAlignment="1">
      <alignment horizontal="center"/>
    </xf>
    <xf numFmtId="0" fontId="23" fillId="2" borderId="32" xfId="0" applyFont="1" applyFill="1" applyBorder="1" applyAlignment="1">
      <alignment horizontal="center"/>
    </xf>
    <xf numFmtId="3" fontId="23" fillId="2" borderId="32" xfId="0" applyNumberFormat="1" applyFont="1" applyFill="1" applyBorder="1" applyAlignment="1">
      <alignment horizontal="right"/>
    </xf>
    <xf numFmtId="0" fontId="20" fillId="2" borderId="32" xfId="0" applyFont="1" applyFill="1" applyBorder="1" applyAlignment="1">
      <alignment horizontal="right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Z40"/>
  <sheetViews>
    <sheetView tabSelected="1" workbookViewId="0">
      <selection sqref="A1:L1"/>
    </sheetView>
  </sheetViews>
  <sheetFormatPr defaultColWidth="12.6328125" defaultRowHeight="15.75" customHeight="1"/>
  <cols>
    <col min="1" max="1" width="6.90625" customWidth="1"/>
    <col min="2" max="2" width="20.453125" customWidth="1"/>
    <col min="3" max="3" width="15.36328125" customWidth="1"/>
    <col min="10" max="10" width="31.453125" customWidth="1"/>
  </cols>
  <sheetData>
    <row r="1" spans="1:26" ht="30" customHeight="1">
      <c r="A1" s="79" t="s">
        <v>0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30" customHeight="1">
      <c r="A2" s="81" t="s">
        <v>1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4">
      <c r="A3" s="82" t="s">
        <v>2</v>
      </c>
      <c r="B3" s="73" t="s">
        <v>3</v>
      </c>
      <c r="C3" s="73" t="s">
        <v>4</v>
      </c>
      <c r="D3" s="73" t="s">
        <v>5</v>
      </c>
      <c r="E3" s="3"/>
      <c r="F3" s="3"/>
      <c r="G3" s="3"/>
      <c r="H3" s="3"/>
      <c r="I3" s="71" t="s">
        <v>6</v>
      </c>
      <c r="J3" s="73" t="s">
        <v>7</v>
      </c>
      <c r="K3" s="71" t="s">
        <v>8</v>
      </c>
      <c r="L3" s="77" t="s">
        <v>9</v>
      </c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4">
      <c r="A4" s="83"/>
      <c r="B4" s="72"/>
      <c r="C4" s="72"/>
      <c r="D4" s="72"/>
      <c r="E4" s="4" t="s">
        <v>10</v>
      </c>
      <c r="F4" s="4" t="s">
        <v>11</v>
      </c>
      <c r="G4" s="4" t="s">
        <v>12</v>
      </c>
      <c r="H4" s="4" t="s">
        <v>13</v>
      </c>
      <c r="I4" s="72"/>
      <c r="J4" s="72"/>
      <c r="K4" s="72"/>
      <c r="L4" s="78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4.75" customHeight="1">
      <c r="A5" s="5">
        <v>1</v>
      </c>
      <c r="B5" s="6">
        <v>45383</v>
      </c>
      <c r="C5" s="7" t="s">
        <v>14</v>
      </c>
      <c r="D5" s="7" t="s">
        <v>15</v>
      </c>
      <c r="E5" s="7" t="s">
        <v>16</v>
      </c>
      <c r="F5" s="7" t="s">
        <v>17</v>
      </c>
      <c r="G5" s="7" t="s">
        <v>16</v>
      </c>
      <c r="H5" s="7" t="s">
        <v>16</v>
      </c>
      <c r="I5" s="7" t="s">
        <v>18</v>
      </c>
      <c r="J5" s="7" t="s">
        <v>19</v>
      </c>
      <c r="K5" s="8">
        <v>50000</v>
      </c>
      <c r="L5" s="9" t="s">
        <v>20</v>
      </c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4.75" customHeight="1">
      <c r="A6" s="10">
        <v>2</v>
      </c>
      <c r="B6" s="11">
        <v>45386</v>
      </c>
      <c r="C6" s="12" t="s">
        <v>14</v>
      </c>
      <c r="D6" s="13" t="s">
        <v>21</v>
      </c>
      <c r="E6" s="12" t="s">
        <v>22</v>
      </c>
      <c r="F6" s="12" t="s">
        <v>17</v>
      </c>
      <c r="G6" s="12" t="s">
        <v>16</v>
      </c>
      <c r="H6" s="12" t="s">
        <v>16</v>
      </c>
      <c r="I6" s="13" t="s">
        <v>23</v>
      </c>
      <c r="J6" s="13" t="s">
        <v>24</v>
      </c>
      <c r="K6" s="14">
        <v>500000</v>
      </c>
      <c r="L6" s="15" t="s">
        <v>20</v>
      </c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4.75" customHeight="1">
      <c r="A7" s="10">
        <v>3</v>
      </c>
      <c r="B7" s="11">
        <v>45387</v>
      </c>
      <c r="C7" s="12" t="s">
        <v>14</v>
      </c>
      <c r="D7" s="12" t="s">
        <v>15</v>
      </c>
      <c r="E7" s="12" t="s">
        <v>16</v>
      </c>
      <c r="F7" s="12" t="s">
        <v>17</v>
      </c>
      <c r="G7" s="12" t="s">
        <v>16</v>
      </c>
      <c r="H7" s="12" t="s">
        <v>16</v>
      </c>
      <c r="I7" s="13" t="s">
        <v>25</v>
      </c>
      <c r="J7" s="13" t="s">
        <v>19</v>
      </c>
      <c r="K7" s="14">
        <v>1000000</v>
      </c>
      <c r="L7" s="15" t="s">
        <v>20</v>
      </c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4.75" customHeight="1">
      <c r="A8" s="10">
        <v>4</v>
      </c>
      <c r="B8" s="11">
        <v>45390</v>
      </c>
      <c r="C8" s="12" t="s">
        <v>14</v>
      </c>
      <c r="D8" s="13" t="s">
        <v>21</v>
      </c>
      <c r="E8" s="12" t="s">
        <v>22</v>
      </c>
      <c r="F8" s="13"/>
      <c r="G8" s="12" t="s">
        <v>22</v>
      </c>
      <c r="H8" s="12" t="s">
        <v>22</v>
      </c>
      <c r="I8" s="13" t="s">
        <v>26</v>
      </c>
      <c r="J8" s="13" t="s">
        <v>27</v>
      </c>
      <c r="K8" s="14">
        <v>200000</v>
      </c>
      <c r="L8" s="15" t="s">
        <v>20</v>
      </c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24.75" customHeight="1">
      <c r="A9" s="10">
        <v>5</v>
      </c>
      <c r="B9" s="13" t="s">
        <v>28</v>
      </c>
      <c r="C9" s="12" t="s">
        <v>14</v>
      </c>
      <c r="D9" s="12" t="s">
        <v>15</v>
      </c>
      <c r="E9" s="12" t="s">
        <v>16</v>
      </c>
      <c r="F9" s="12" t="s">
        <v>17</v>
      </c>
      <c r="G9" s="12" t="s">
        <v>16</v>
      </c>
      <c r="H9" s="12" t="s">
        <v>16</v>
      </c>
      <c r="I9" s="13" t="s">
        <v>29</v>
      </c>
      <c r="J9" s="13" t="s">
        <v>27</v>
      </c>
      <c r="K9" s="14">
        <v>450000</v>
      </c>
      <c r="L9" s="15" t="s">
        <v>20</v>
      </c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24.75" customHeight="1">
      <c r="A10" s="10">
        <v>6</v>
      </c>
      <c r="B10" s="16">
        <v>45397</v>
      </c>
      <c r="C10" s="13" t="s">
        <v>30</v>
      </c>
      <c r="D10" s="13" t="s">
        <v>21</v>
      </c>
      <c r="E10" s="12" t="s">
        <v>22</v>
      </c>
      <c r="F10" s="12" t="s">
        <v>17</v>
      </c>
      <c r="G10" s="12" t="s">
        <v>16</v>
      </c>
      <c r="H10" s="12" t="s">
        <v>16</v>
      </c>
      <c r="I10" s="13" t="s">
        <v>31</v>
      </c>
      <c r="J10" s="13" t="s">
        <v>32</v>
      </c>
      <c r="K10" s="14">
        <v>100000</v>
      </c>
      <c r="L10" s="15" t="s">
        <v>33</v>
      </c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24.75" customHeight="1">
      <c r="A11" s="10">
        <v>7</v>
      </c>
      <c r="B11" s="16">
        <v>45397</v>
      </c>
      <c r="C11" s="13" t="s">
        <v>30</v>
      </c>
      <c r="D11" s="13" t="s">
        <v>34</v>
      </c>
      <c r="E11" s="13" t="s">
        <v>17</v>
      </c>
      <c r="F11" s="13" t="s">
        <v>17</v>
      </c>
      <c r="G11" s="13" t="s">
        <v>17</v>
      </c>
      <c r="H11" s="13" t="s">
        <v>17</v>
      </c>
      <c r="I11" s="13" t="s">
        <v>35</v>
      </c>
      <c r="J11" s="13" t="s">
        <v>32</v>
      </c>
      <c r="K11" s="14">
        <v>10000</v>
      </c>
      <c r="L11" s="15" t="s">
        <v>33</v>
      </c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24.75" customHeight="1">
      <c r="A12" s="10">
        <v>8</v>
      </c>
      <c r="B12" s="16">
        <v>45397</v>
      </c>
      <c r="C12" s="13" t="s">
        <v>14</v>
      </c>
      <c r="D12" s="13" t="s">
        <v>21</v>
      </c>
      <c r="E12" s="12" t="s">
        <v>22</v>
      </c>
      <c r="F12" s="12" t="s">
        <v>17</v>
      </c>
      <c r="G12" s="12" t="s">
        <v>16</v>
      </c>
      <c r="H12" s="12" t="s">
        <v>16</v>
      </c>
      <c r="I12" s="13" t="s">
        <v>36</v>
      </c>
      <c r="J12" s="13" t="s">
        <v>27</v>
      </c>
      <c r="K12" s="14">
        <v>500000</v>
      </c>
      <c r="L12" s="15" t="s">
        <v>20</v>
      </c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24.75" customHeight="1">
      <c r="A13" s="10">
        <v>9</v>
      </c>
      <c r="B13" s="11">
        <v>45397</v>
      </c>
      <c r="C13" s="12" t="s">
        <v>14</v>
      </c>
      <c r="D13" s="12" t="s">
        <v>15</v>
      </c>
      <c r="E13" s="12" t="s">
        <v>16</v>
      </c>
      <c r="F13" s="12" t="s">
        <v>17</v>
      </c>
      <c r="G13" s="12" t="s">
        <v>16</v>
      </c>
      <c r="H13" s="12" t="s">
        <v>16</v>
      </c>
      <c r="I13" s="12" t="s">
        <v>18</v>
      </c>
      <c r="J13" s="12" t="s">
        <v>37</v>
      </c>
      <c r="K13" s="17">
        <v>1680000</v>
      </c>
      <c r="L13" s="18" t="s">
        <v>20</v>
      </c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4.75" customHeight="1">
      <c r="A14" s="10">
        <v>10</v>
      </c>
      <c r="B14" s="11">
        <v>45401</v>
      </c>
      <c r="C14" s="13" t="s">
        <v>30</v>
      </c>
      <c r="D14" s="13" t="s">
        <v>34</v>
      </c>
      <c r="E14" s="13" t="s">
        <v>17</v>
      </c>
      <c r="F14" s="13" t="s">
        <v>17</v>
      </c>
      <c r="G14" s="13" t="s">
        <v>17</v>
      </c>
      <c r="H14" s="13" t="s">
        <v>17</v>
      </c>
      <c r="I14" s="13" t="s">
        <v>38</v>
      </c>
      <c r="J14" s="13" t="s">
        <v>32</v>
      </c>
      <c r="K14" s="14">
        <v>30000</v>
      </c>
      <c r="L14" s="15" t="s">
        <v>33</v>
      </c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24.75" customHeight="1">
      <c r="A15" s="10">
        <v>11</v>
      </c>
      <c r="B15" s="11">
        <v>45401</v>
      </c>
      <c r="C15" s="12" t="s">
        <v>14</v>
      </c>
      <c r="D15" s="13" t="s">
        <v>21</v>
      </c>
      <c r="E15" s="12" t="s">
        <v>22</v>
      </c>
      <c r="F15" s="12" t="s">
        <v>17</v>
      </c>
      <c r="G15" s="12" t="s">
        <v>16</v>
      </c>
      <c r="H15" s="12" t="s">
        <v>16</v>
      </c>
      <c r="I15" s="13" t="s">
        <v>39</v>
      </c>
      <c r="J15" s="13" t="s">
        <v>40</v>
      </c>
      <c r="K15" s="14">
        <v>800000</v>
      </c>
      <c r="L15" s="18" t="s">
        <v>20</v>
      </c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24.75" customHeight="1">
      <c r="A16" s="10">
        <v>12</v>
      </c>
      <c r="B16" s="11">
        <v>45407</v>
      </c>
      <c r="C16" s="13" t="s">
        <v>30</v>
      </c>
      <c r="D16" s="13" t="s">
        <v>21</v>
      </c>
      <c r="E16" s="12" t="s">
        <v>22</v>
      </c>
      <c r="F16" s="12" t="s">
        <v>17</v>
      </c>
      <c r="G16" s="12" t="s">
        <v>22</v>
      </c>
      <c r="H16" s="12" t="s">
        <v>22</v>
      </c>
      <c r="I16" s="13" t="s">
        <v>41</v>
      </c>
      <c r="J16" s="13" t="s">
        <v>42</v>
      </c>
      <c r="K16" s="14">
        <v>2921000</v>
      </c>
      <c r="L16" s="15" t="s">
        <v>33</v>
      </c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24.75" customHeight="1">
      <c r="A17" s="10">
        <v>13</v>
      </c>
      <c r="B17" s="16">
        <v>45408</v>
      </c>
      <c r="C17" s="12" t="s">
        <v>14</v>
      </c>
      <c r="D17" s="12" t="s">
        <v>15</v>
      </c>
      <c r="E17" s="12" t="s">
        <v>16</v>
      </c>
      <c r="F17" s="12" t="s">
        <v>17</v>
      </c>
      <c r="G17" s="12" t="s">
        <v>16</v>
      </c>
      <c r="H17" s="12" t="s">
        <v>16</v>
      </c>
      <c r="I17" s="13" t="s">
        <v>43</v>
      </c>
      <c r="J17" s="13" t="s">
        <v>44</v>
      </c>
      <c r="K17" s="14">
        <v>2000000</v>
      </c>
      <c r="L17" s="15" t="s">
        <v>20</v>
      </c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24.75" customHeight="1">
      <c r="A18" s="10">
        <v>14</v>
      </c>
      <c r="B18" s="16">
        <v>45411</v>
      </c>
      <c r="C18" s="12" t="s">
        <v>14</v>
      </c>
      <c r="D18" s="13" t="s">
        <v>34</v>
      </c>
      <c r="E18" s="13" t="s">
        <v>17</v>
      </c>
      <c r="F18" s="13" t="s">
        <v>17</v>
      </c>
      <c r="G18" s="13" t="s">
        <v>17</v>
      </c>
      <c r="H18" s="13" t="s">
        <v>17</v>
      </c>
      <c r="I18" s="13" t="s">
        <v>45</v>
      </c>
      <c r="J18" s="13" t="s">
        <v>19</v>
      </c>
      <c r="K18" s="14">
        <v>40000</v>
      </c>
      <c r="L18" s="15" t="s">
        <v>20</v>
      </c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24.75" customHeight="1">
      <c r="A19" s="10">
        <v>15</v>
      </c>
      <c r="B19" s="16">
        <v>45412</v>
      </c>
      <c r="C19" s="13" t="s">
        <v>30</v>
      </c>
      <c r="D19" s="13" t="s">
        <v>21</v>
      </c>
      <c r="E19" s="12" t="s">
        <v>22</v>
      </c>
      <c r="F19" s="12" t="s">
        <v>17</v>
      </c>
      <c r="G19" s="12" t="s">
        <v>22</v>
      </c>
      <c r="H19" s="12" t="s">
        <v>22</v>
      </c>
      <c r="I19" s="13" t="s">
        <v>46</v>
      </c>
      <c r="J19" s="13" t="s">
        <v>47</v>
      </c>
      <c r="K19" s="14">
        <v>130000</v>
      </c>
      <c r="L19" s="15" t="s">
        <v>33</v>
      </c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24.75" customHeight="1">
      <c r="A20" s="10">
        <v>16</v>
      </c>
      <c r="B20" s="16">
        <v>45412</v>
      </c>
      <c r="C20" s="13" t="s">
        <v>30</v>
      </c>
      <c r="D20" s="12" t="s">
        <v>15</v>
      </c>
      <c r="E20" s="12" t="s">
        <v>16</v>
      </c>
      <c r="F20" s="12" t="s">
        <v>17</v>
      </c>
      <c r="G20" s="12" t="s">
        <v>16</v>
      </c>
      <c r="H20" s="12" t="s">
        <v>16</v>
      </c>
      <c r="I20" s="13" t="s">
        <v>48</v>
      </c>
      <c r="J20" s="13" t="s">
        <v>49</v>
      </c>
      <c r="K20" s="14">
        <v>98270</v>
      </c>
      <c r="L20" s="15" t="s">
        <v>33</v>
      </c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24.75" customHeight="1">
      <c r="A21" s="10">
        <v>17</v>
      </c>
      <c r="B21" s="13"/>
      <c r="C21" s="13"/>
      <c r="D21" s="13"/>
      <c r="E21" s="13"/>
      <c r="F21" s="13"/>
      <c r="G21" s="13"/>
      <c r="H21" s="13"/>
      <c r="I21" s="13"/>
      <c r="J21" s="13"/>
      <c r="K21" s="14"/>
      <c r="L21" s="15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24.75" customHeight="1">
      <c r="A22" s="10">
        <v>18</v>
      </c>
      <c r="B22" s="13"/>
      <c r="C22" s="13"/>
      <c r="D22" s="13"/>
      <c r="E22" s="13"/>
      <c r="F22" s="13"/>
      <c r="G22" s="13"/>
      <c r="H22" s="13"/>
      <c r="I22" s="13"/>
      <c r="J22" s="13"/>
      <c r="K22" s="14"/>
      <c r="L22" s="15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24.75" customHeight="1">
      <c r="A23" s="19">
        <v>19</v>
      </c>
      <c r="B23" s="20"/>
      <c r="C23" s="20"/>
      <c r="D23" s="20"/>
      <c r="E23" s="20"/>
      <c r="F23" s="20"/>
      <c r="G23" s="20"/>
      <c r="H23" s="20"/>
      <c r="I23" s="20"/>
      <c r="J23" s="20"/>
      <c r="K23" s="21"/>
      <c r="L23" s="22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24.75" customHeight="1">
      <c r="A24" s="74" t="s">
        <v>50</v>
      </c>
      <c r="B24" s="75"/>
      <c r="C24" s="75"/>
      <c r="D24" s="75"/>
      <c r="E24" s="75"/>
      <c r="F24" s="75"/>
      <c r="G24" s="75"/>
      <c r="H24" s="75"/>
      <c r="I24" s="75"/>
      <c r="J24" s="76"/>
      <c r="K24" s="23">
        <f>SUM(K5:K23)</f>
        <v>10509270</v>
      </c>
      <c r="L24" s="24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.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.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.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</sheetData>
  <mergeCells count="11">
    <mergeCell ref="A1:L1"/>
    <mergeCell ref="A2:L2"/>
    <mergeCell ref="A3:A4"/>
    <mergeCell ref="B3:B4"/>
    <mergeCell ref="C3:C4"/>
    <mergeCell ref="D3:D4"/>
    <mergeCell ref="I3:I4"/>
    <mergeCell ref="J3:J4"/>
    <mergeCell ref="A24:J24"/>
    <mergeCell ref="K3:K4"/>
    <mergeCell ref="L3:L4"/>
  </mergeCells>
  <phoneticPr fontId="18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Z38"/>
  <sheetViews>
    <sheetView workbookViewId="0">
      <selection activeCell="K8" sqref="K8"/>
    </sheetView>
  </sheetViews>
  <sheetFormatPr defaultColWidth="12.6328125" defaultRowHeight="15.75" customHeight="1"/>
  <cols>
    <col min="1" max="1" width="5.81640625" bestFit="1" customWidth="1"/>
    <col min="2" max="2" width="17.7265625" bestFit="1" customWidth="1"/>
    <col min="3" max="3" width="48.54296875" bestFit="1" customWidth="1"/>
    <col min="4" max="4" width="12.36328125" bestFit="1" customWidth="1"/>
    <col min="5" max="5" width="19.6328125" bestFit="1" customWidth="1"/>
    <col min="6" max="6" width="16" bestFit="1" customWidth="1"/>
    <col min="7" max="7" width="16.453125" bestFit="1" customWidth="1"/>
  </cols>
  <sheetData>
    <row r="1" spans="1:26" ht="38.25" customHeight="1">
      <c r="A1" s="79" t="s">
        <v>0</v>
      </c>
      <c r="B1" s="80"/>
      <c r="C1" s="80"/>
      <c r="D1" s="80"/>
      <c r="E1" s="80"/>
      <c r="F1" s="80"/>
      <c r="G1" s="80"/>
      <c r="H1" s="1"/>
      <c r="I1" s="1"/>
      <c r="J1" s="1"/>
      <c r="K1" s="1"/>
      <c r="L1" s="1"/>
    </row>
    <row r="2" spans="1:26" ht="38.25" customHeight="1">
      <c r="A2" s="81" t="s">
        <v>51</v>
      </c>
      <c r="B2" s="80"/>
      <c r="C2" s="80"/>
      <c r="D2" s="80"/>
      <c r="E2" s="80"/>
      <c r="F2" s="80"/>
      <c r="G2" s="80"/>
      <c r="H2" s="2"/>
      <c r="I2" s="2"/>
      <c r="J2" s="2"/>
      <c r="K2" s="2"/>
      <c r="L2" s="2"/>
    </row>
    <row r="3" spans="1:26" ht="38.25" customHeight="1">
      <c r="A3" s="25" t="s">
        <v>2</v>
      </c>
      <c r="B3" s="26" t="s">
        <v>52</v>
      </c>
      <c r="C3" s="26" t="s">
        <v>53</v>
      </c>
      <c r="D3" s="26" t="s">
        <v>54</v>
      </c>
      <c r="E3" s="26" t="s">
        <v>55</v>
      </c>
      <c r="F3" s="26" t="s">
        <v>56</v>
      </c>
      <c r="G3" s="27" t="s">
        <v>57</v>
      </c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</row>
    <row r="4" spans="1:26" ht="25.5" customHeight="1">
      <c r="A4" s="29">
        <v>1</v>
      </c>
      <c r="B4" s="30">
        <v>45385</v>
      </c>
      <c r="C4" s="31" t="s">
        <v>58</v>
      </c>
      <c r="D4" s="32">
        <v>59400</v>
      </c>
      <c r="E4" s="31" t="s">
        <v>16</v>
      </c>
      <c r="F4" s="33" t="s">
        <v>17</v>
      </c>
      <c r="G4" s="34" t="s">
        <v>17</v>
      </c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</row>
    <row r="5" spans="1:26" ht="25.5" customHeight="1">
      <c r="A5" s="35">
        <v>2</v>
      </c>
      <c r="B5" s="16">
        <v>45387</v>
      </c>
      <c r="C5" s="36" t="s">
        <v>59</v>
      </c>
      <c r="D5" s="37">
        <v>800000</v>
      </c>
      <c r="E5" s="36" t="s">
        <v>22</v>
      </c>
      <c r="F5" s="38" t="s">
        <v>60</v>
      </c>
      <c r="G5" s="39" t="s">
        <v>61</v>
      </c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</row>
    <row r="6" spans="1:26" ht="25.5" customHeight="1">
      <c r="A6" s="35">
        <v>3</v>
      </c>
      <c r="B6" s="16">
        <v>45387</v>
      </c>
      <c r="C6" s="36" t="s">
        <v>62</v>
      </c>
      <c r="D6" s="37">
        <v>1000000</v>
      </c>
      <c r="E6" s="36" t="s">
        <v>22</v>
      </c>
      <c r="F6" s="38" t="s">
        <v>63</v>
      </c>
      <c r="G6" s="39" t="s">
        <v>64</v>
      </c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</row>
    <row r="7" spans="1:26" ht="25.5" customHeight="1">
      <c r="A7" s="35">
        <v>4</v>
      </c>
      <c r="B7" s="16">
        <v>45387</v>
      </c>
      <c r="C7" s="36" t="s">
        <v>65</v>
      </c>
      <c r="D7" s="37">
        <v>50000</v>
      </c>
      <c r="E7" s="36" t="s">
        <v>22</v>
      </c>
      <c r="F7" s="38" t="s">
        <v>66</v>
      </c>
      <c r="G7" s="39" t="s">
        <v>67</v>
      </c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</row>
    <row r="8" spans="1:26" ht="25.5" customHeight="1">
      <c r="A8" s="35">
        <v>5</v>
      </c>
      <c r="B8" s="16">
        <v>45387</v>
      </c>
      <c r="C8" s="36" t="s">
        <v>68</v>
      </c>
      <c r="D8" s="37">
        <v>126000</v>
      </c>
      <c r="E8" s="36" t="s">
        <v>16</v>
      </c>
      <c r="F8" s="38" t="s">
        <v>69</v>
      </c>
      <c r="G8" s="39" t="s">
        <v>70</v>
      </c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</row>
    <row r="9" spans="1:26" ht="25.5" customHeight="1">
      <c r="A9" s="35">
        <v>6</v>
      </c>
      <c r="B9" s="16">
        <v>45391</v>
      </c>
      <c r="C9" s="36" t="s">
        <v>71</v>
      </c>
      <c r="D9" s="37">
        <v>1000000</v>
      </c>
      <c r="E9" s="36" t="s">
        <v>22</v>
      </c>
      <c r="F9" s="38" t="s">
        <v>63</v>
      </c>
      <c r="G9" s="39" t="s">
        <v>72</v>
      </c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</row>
    <row r="10" spans="1:26" ht="25.5" customHeight="1">
      <c r="A10" s="35">
        <v>7</v>
      </c>
      <c r="B10" s="16">
        <v>45391</v>
      </c>
      <c r="C10" s="40" t="s">
        <v>73</v>
      </c>
      <c r="D10" s="37">
        <v>200000</v>
      </c>
      <c r="E10" s="36" t="s">
        <v>22</v>
      </c>
      <c r="F10" s="38" t="s">
        <v>74</v>
      </c>
      <c r="G10" s="39" t="s">
        <v>75</v>
      </c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</row>
    <row r="11" spans="1:26" ht="25.5" customHeight="1">
      <c r="A11" s="35">
        <v>8</v>
      </c>
      <c r="B11" s="16">
        <v>45393</v>
      </c>
      <c r="C11" s="40" t="s">
        <v>76</v>
      </c>
      <c r="D11" s="37">
        <v>478400</v>
      </c>
      <c r="E11" s="36" t="s">
        <v>22</v>
      </c>
      <c r="F11" s="38" t="s">
        <v>77</v>
      </c>
      <c r="G11" s="39" t="s">
        <v>78</v>
      </c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</row>
    <row r="12" spans="1:26" ht="25.5" customHeight="1">
      <c r="A12" s="35">
        <v>9</v>
      </c>
      <c r="B12" s="16">
        <v>45397</v>
      </c>
      <c r="C12" s="36" t="s">
        <v>79</v>
      </c>
      <c r="D12" s="37">
        <v>500000</v>
      </c>
      <c r="E12" s="36" t="s">
        <v>16</v>
      </c>
      <c r="F12" s="38" t="s">
        <v>17</v>
      </c>
      <c r="G12" s="39" t="s">
        <v>17</v>
      </c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</row>
    <row r="13" spans="1:26" ht="25.5" customHeight="1">
      <c r="A13" s="35">
        <v>10</v>
      </c>
      <c r="B13" s="41">
        <v>45398</v>
      </c>
      <c r="C13" s="36" t="s">
        <v>80</v>
      </c>
      <c r="D13" s="37">
        <v>769200</v>
      </c>
      <c r="E13" s="36" t="s">
        <v>17</v>
      </c>
      <c r="F13" s="38" t="s">
        <v>17</v>
      </c>
      <c r="G13" s="39" t="s">
        <v>17</v>
      </c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</row>
    <row r="14" spans="1:26" ht="25.5" customHeight="1">
      <c r="A14" s="35">
        <v>11</v>
      </c>
      <c r="B14" s="16">
        <v>45401</v>
      </c>
      <c r="C14" s="36" t="s">
        <v>81</v>
      </c>
      <c r="D14" s="37">
        <v>1680000</v>
      </c>
      <c r="E14" s="36" t="s">
        <v>22</v>
      </c>
      <c r="F14" s="38" t="s">
        <v>82</v>
      </c>
      <c r="G14" s="39" t="s">
        <v>67</v>
      </c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</row>
    <row r="15" spans="1:26" ht="25.5" customHeight="1">
      <c r="A15" s="35">
        <v>12</v>
      </c>
      <c r="B15" s="16">
        <v>45401</v>
      </c>
      <c r="C15" s="36" t="s">
        <v>83</v>
      </c>
      <c r="D15" s="37">
        <v>500000</v>
      </c>
      <c r="E15" s="36" t="s">
        <v>22</v>
      </c>
      <c r="F15" s="38" t="s">
        <v>84</v>
      </c>
      <c r="G15" s="39" t="s">
        <v>85</v>
      </c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</row>
    <row r="16" spans="1:26" ht="25.5" customHeight="1">
      <c r="A16" s="35">
        <v>13</v>
      </c>
      <c r="B16" s="16">
        <v>45401</v>
      </c>
      <c r="C16" s="36" t="s">
        <v>86</v>
      </c>
      <c r="D16" s="37">
        <v>49500</v>
      </c>
      <c r="E16" s="36" t="s">
        <v>17</v>
      </c>
      <c r="F16" s="38" t="s">
        <v>17</v>
      </c>
      <c r="G16" s="39" t="s">
        <v>17</v>
      </c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</row>
    <row r="17" spans="1:26" ht="25.5" customHeight="1">
      <c r="A17" s="42">
        <v>14</v>
      </c>
      <c r="B17" s="16">
        <v>45404</v>
      </c>
      <c r="C17" s="36" t="s">
        <v>87</v>
      </c>
      <c r="D17" s="43">
        <v>55200</v>
      </c>
      <c r="E17" s="44" t="s">
        <v>17</v>
      </c>
      <c r="F17" s="45" t="s">
        <v>17</v>
      </c>
      <c r="G17" s="46" t="s">
        <v>17</v>
      </c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</row>
    <row r="18" spans="1:26" ht="25.5" customHeight="1">
      <c r="A18" s="42">
        <v>15</v>
      </c>
      <c r="B18" s="16">
        <v>45404</v>
      </c>
      <c r="C18" s="44" t="s">
        <v>88</v>
      </c>
      <c r="D18" s="43">
        <v>460000</v>
      </c>
      <c r="E18" s="44" t="s">
        <v>17</v>
      </c>
      <c r="F18" s="45" t="s">
        <v>17</v>
      </c>
      <c r="G18" s="46" t="s">
        <v>17</v>
      </c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</row>
    <row r="19" spans="1:26" ht="25.5" customHeight="1">
      <c r="A19" s="42">
        <v>16</v>
      </c>
      <c r="B19" s="16">
        <v>45407</v>
      </c>
      <c r="C19" s="44" t="s">
        <v>89</v>
      </c>
      <c r="D19" s="43">
        <v>1320000</v>
      </c>
      <c r="E19" s="44" t="s">
        <v>17</v>
      </c>
      <c r="F19" s="45" t="s">
        <v>17</v>
      </c>
      <c r="G19" s="46" t="s">
        <v>17</v>
      </c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</row>
    <row r="20" spans="1:26" ht="25.5" customHeight="1">
      <c r="A20" s="42">
        <v>17</v>
      </c>
      <c r="B20" s="16">
        <v>45408</v>
      </c>
      <c r="C20" s="44" t="s">
        <v>90</v>
      </c>
      <c r="D20" s="43">
        <v>150000</v>
      </c>
      <c r="E20" s="44" t="s">
        <v>17</v>
      </c>
      <c r="F20" s="45" t="s">
        <v>17</v>
      </c>
      <c r="G20" s="46" t="s">
        <v>17</v>
      </c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</row>
    <row r="21" spans="1:26" ht="25.5" customHeight="1">
      <c r="A21" s="42">
        <v>18</v>
      </c>
      <c r="B21" s="16">
        <v>45408</v>
      </c>
      <c r="C21" s="44" t="s">
        <v>59</v>
      </c>
      <c r="D21" s="43">
        <v>800000</v>
      </c>
      <c r="E21" s="36" t="s">
        <v>22</v>
      </c>
      <c r="F21" s="38" t="s">
        <v>60</v>
      </c>
      <c r="G21" s="39" t="s">
        <v>61</v>
      </c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</row>
    <row r="22" spans="1:26" ht="25.5" customHeight="1">
      <c r="A22" s="42">
        <v>19</v>
      </c>
      <c r="B22" s="41">
        <v>45412</v>
      </c>
      <c r="C22" s="44" t="s">
        <v>91</v>
      </c>
      <c r="D22" s="43">
        <v>48000</v>
      </c>
      <c r="E22" s="36" t="s">
        <v>16</v>
      </c>
      <c r="F22" s="45" t="s">
        <v>92</v>
      </c>
      <c r="G22" s="46" t="s">
        <v>93</v>
      </c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</row>
    <row r="23" spans="1:26" ht="25.5" customHeight="1">
      <c r="A23" s="42">
        <v>20</v>
      </c>
      <c r="B23" s="44"/>
      <c r="C23" s="44"/>
      <c r="D23" s="43"/>
      <c r="E23" s="44"/>
      <c r="F23" s="45"/>
      <c r="G23" s="46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</row>
    <row r="24" spans="1:26" ht="25.5" customHeight="1">
      <c r="A24" s="42">
        <v>21</v>
      </c>
      <c r="B24" s="44"/>
      <c r="C24" s="44"/>
      <c r="D24" s="43"/>
      <c r="E24" s="44"/>
      <c r="F24" s="45"/>
      <c r="G24" s="46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</row>
    <row r="25" spans="1:26" ht="25.5" customHeight="1">
      <c r="A25" s="42">
        <v>22</v>
      </c>
      <c r="B25" s="44"/>
      <c r="C25" s="44"/>
      <c r="D25" s="43"/>
      <c r="E25" s="44"/>
      <c r="F25" s="45"/>
      <c r="G25" s="46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</row>
    <row r="26" spans="1:26" ht="25.5" customHeight="1">
      <c r="A26" s="42">
        <v>23</v>
      </c>
      <c r="B26" s="44"/>
      <c r="C26" s="44"/>
      <c r="D26" s="43"/>
      <c r="E26" s="44"/>
      <c r="F26" s="45"/>
      <c r="G26" s="46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</row>
    <row r="27" spans="1:26" ht="25.5" customHeight="1">
      <c r="A27" s="42">
        <v>24</v>
      </c>
      <c r="B27" s="44"/>
      <c r="C27" s="44"/>
      <c r="D27" s="43"/>
      <c r="E27" s="44"/>
      <c r="F27" s="45"/>
      <c r="G27" s="46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</row>
    <row r="28" spans="1:26" ht="25.5" customHeight="1">
      <c r="A28" s="42">
        <v>25</v>
      </c>
      <c r="B28" s="44"/>
      <c r="C28" s="44"/>
      <c r="D28" s="43"/>
      <c r="E28" s="44"/>
      <c r="F28" s="45"/>
      <c r="G28" s="46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</row>
    <row r="29" spans="1:26" ht="25.5" customHeight="1">
      <c r="A29" s="47">
        <v>26</v>
      </c>
      <c r="B29" s="48"/>
      <c r="C29" s="48"/>
      <c r="D29" s="49"/>
      <c r="E29" s="48"/>
      <c r="F29" s="50"/>
      <c r="G29" s="51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</row>
    <row r="30" spans="1:26" ht="25.5" customHeight="1">
      <c r="A30" s="84" t="s">
        <v>50</v>
      </c>
      <c r="B30" s="75"/>
      <c r="C30" s="76"/>
      <c r="D30" s="52">
        <f>SUM(D4:D29)</f>
        <v>10045700</v>
      </c>
      <c r="E30" s="53"/>
      <c r="F30" s="53"/>
      <c r="G30" s="54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</row>
    <row r="31" spans="1:26" ht="12.5">
      <c r="A31" s="55"/>
      <c r="B31" s="55"/>
      <c r="C31" s="55"/>
      <c r="D31" s="55"/>
      <c r="E31" s="55"/>
      <c r="F31" s="55"/>
      <c r="G31" s="55"/>
    </row>
    <row r="32" spans="1:26" ht="12.5">
      <c r="A32" s="55"/>
      <c r="B32" s="55"/>
      <c r="C32" s="55"/>
      <c r="D32" s="55"/>
      <c r="E32" s="55"/>
      <c r="F32" s="55"/>
      <c r="G32" s="55"/>
    </row>
    <row r="33" spans="1:7" ht="12.5">
      <c r="A33" s="55"/>
      <c r="B33" s="55"/>
      <c r="C33" s="55"/>
      <c r="D33" s="55"/>
      <c r="E33" s="55"/>
      <c r="F33" s="55"/>
      <c r="G33" s="55"/>
    </row>
    <row r="34" spans="1:7" ht="12.5">
      <c r="A34" s="55"/>
      <c r="B34" s="55"/>
      <c r="C34" s="55"/>
      <c r="D34" s="55"/>
      <c r="E34" s="55"/>
      <c r="F34" s="55"/>
      <c r="G34" s="55"/>
    </row>
    <row r="35" spans="1:7" ht="12.5">
      <c r="A35" s="55"/>
      <c r="B35" s="55"/>
      <c r="C35" s="55"/>
      <c r="D35" s="55"/>
      <c r="E35" s="55"/>
      <c r="F35" s="55"/>
      <c r="G35" s="55"/>
    </row>
    <row r="36" spans="1:7" ht="12.5">
      <c r="A36" s="55"/>
      <c r="B36" s="55"/>
      <c r="C36" s="55"/>
      <c r="D36" s="55"/>
      <c r="E36" s="55"/>
      <c r="F36" s="55"/>
      <c r="G36" s="55"/>
    </row>
    <row r="37" spans="1:7" ht="12.5">
      <c r="A37" s="55"/>
      <c r="B37" s="55"/>
      <c r="C37" s="55"/>
      <c r="D37" s="55"/>
      <c r="E37" s="55"/>
      <c r="F37" s="55"/>
      <c r="G37" s="55"/>
    </row>
    <row r="38" spans="1:7" ht="12.5">
      <c r="A38" s="55"/>
      <c r="B38" s="55"/>
      <c r="C38" s="55"/>
      <c r="D38" s="55"/>
      <c r="E38" s="55"/>
      <c r="F38" s="55"/>
      <c r="G38" s="55"/>
    </row>
  </sheetData>
  <mergeCells count="3">
    <mergeCell ref="A30:C30"/>
    <mergeCell ref="A1:G1"/>
    <mergeCell ref="A2:G2"/>
  </mergeCells>
  <phoneticPr fontId="18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Z44"/>
  <sheetViews>
    <sheetView workbookViewId="0">
      <selection activeCell="S10" sqref="S10"/>
    </sheetView>
  </sheetViews>
  <sheetFormatPr defaultColWidth="12.6328125" defaultRowHeight="15.75" customHeight="1"/>
  <cols>
    <col min="1" max="1" width="5.08984375" customWidth="1"/>
    <col min="2" max="2" width="10.26953125" bestFit="1" customWidth="1"/>
    <col min="3" max="3" width="14.7265625" bestFit="1" customWidth="1"/>
    <col min="4" max="4" width="11.90625" bestFit="1" customWidth="1"/>
    <col min="5" max="5" width="14" bestFit="1" customWidth="1"/>
    <col min="6" max="6" width="9.08984375" bestFit="1" customWidth="1"/>
    <col min="7" max="8" width="14" bestFit="1" customWidth="1"/>
    <col min="9" max="9" width="11.1796875" bestFit="1" customWidth="1"/>
    <col min="10" max="10" width="20" bestFit="1" customWidth="1"/>
    <col min="11" max="11" width="12.08984375" bestFit="1" customWidth="1"/>
    <col min="12" max="13" width="4.7265625" bestFit="1" customWidth="1"/>
    <col min="14" max="14" width="11.1796875" bestFit="1" customWidth="1"/>
    <col min="15" max="15" width="6.08984375" bestFit="1" customWidth="1"/>
    <col min="16" max="17" width="12.6328125" hidden="1"/>
  </cols>
  <sheetData>
    <row r="1" spans="1:26" ht="30" customHeight="1">
      <c r="A1" s="86" t="s">
        <v>0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56"/>
      <c r="Q1" s="57"/>
      <c r="R1" s="1"/>
      <c r="S1" s="1"/>
      <c r="T1" s="1"/>
      <c r="U1" s="1"/>
      <c r="V1" s="1"/>
      <c r="W1" s="1"/>
      <c r="X1" s="1"/>
      <c r="Y1" s="1"/>
      <c r="Z1" s="1"/>
    </row>
    <row r="2" spans="1:26" ht="30" customHeight="1">
      <c r="A2" s="105" t="s">
        <v>94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58"/>
      <c r="Q2" s="57"/>
      <c r="R2" s="1"/>
      <c r="S2" s="1"/>
      <c r="T2" s="1"/>
      <c r="U2" s="1"/>
      <c r="V2" s="1"/>
      <c r="W2" s="1"/>
      <c r="X2" s="1"/>
      <c r="Y2" s="1"/>
      <c r="Z2" s="1"/>
    </row>
    <row r="3" spans="1:26" ht="13">
      <c r="A3" s="106" t="s">
        <v>2</v>
      </c>
      <c r="B3" s="106" t="s">
        <v>3</v>
      </c>
      <c r="C3" s="106" t="s">
        <v>95</v>
      </c>
      <c r="D3" s="106" t="s">
        <v>5</v>
      </c>
      <c r="E3" s="107"/>
      <c r="F3" s="107"/>
      <c r="G3" s="107"/>
      <c r="H3" s="108"/>
      <c r="I3" s="106" t="s">
        <v>6</v>
      </c>
      <c r="J3" s="106" t="s">
        <v>7</v>
      </c>
      <c r="K3" s="106" t="s">
        <v>96</v>
      </c>
      <c r="L3" s="109" t="s">
        <v>97</v>
      </c>
      <c r="M3" s="106" t="s">
        <v>98</v>
      </c>
      <c r="N3" s="110" t="s">
        <v>99</v>
      </c>
      <c r="O3" s="111" t="s">
        <v>9</v>
      </c>
      <c r="P3" s="59"/>
      <c r="Q3" s="57"/>
      <c r="R3" s="1"/>
      <c r="S3" s="1"/>
      <c r="T3" s="1"/>
      <c r="U3" s="1"/>
      <c r="V3" s="1"/>
      <c r="W3" s="1"/>
      <c r="X3" s="1"/>
      <c r="Y3" s="1"/>
      <c r="Z3" s="1"/>
    </row>
    <row r="4" spans="1:26" ht="13">
      <c r="A4" s="112"/>
      <c r="B4" s="112"/>
      <c r="C4" s="112"/>
      <c r="D4" s="112"/>
      <c r="E4" s="113" t="s">
        <v>10</v>
      </c>
      <c r="F4" s="113" t="s">
        <v>11</v>
      </c>
      <c r="G4" s="113" t="s">
        <v>12</v>
      </c>
      <c r="H4" s="113" t="s">
        <v>13</v>
      </c>
      <c r="I4" s="112"/>
      <c r="J4" s="112"/>
      <c r="K4" s="112"/>
      <c r="L4" s="114"/>
      <c r="M4" s="112"/>
      <c r="N4" s="112"/>
      <c r="O4" s="115"/>
      <c r="P4" s="59"/>
      <c r="Q4" s="57"/>
      <c r="R4" s="1"/>
      <c r="S4" s="1"/>
      <c r="T4" s="1"/>
      <c r="U4" s="1"/>
      <c r="V4" s="1"/>
      <c r="W4" s="1"/>
      <c r="X4" s="1"/>
      <c r="Y4" s="1"/>
      <c r="Z4" s="1"/>
    </row>
    <row r="5" spans="1:26" ht="24.75" customHeight="1">
      <c r="A5" s="91">
        <v>1</v>
      </c>
      <c r="B5" s="116">
        <v>45383</v>
      </c>
      <c r="C5" s="93" t="s">
        <v>30</v>
      </c>
      <c r="D5" s="93" t="s">
        <v>100</v>
      </c>
      <c r="E5" s="97" t="s">
        <v>101</v>
      </c>
      <c r="F5" s="117"/>
      <c r="G5" s="97" t="s">
        <v>16</v>
      </c>
      <c r="H5" s="97" t="s">
        <v>16</v>
      </c>
      <c r="I5" s="118" t="str">
        <f t="shared" ref="I5:I43" si="0">SUBSTITUTE(Q5,RIGHT(Q5,LEN(Q5)-1),REPT("*",LEN(Q5)-1))</f>
        <v>백**</v>
      </c>
      <c r="J5" s="93" t="str">
        <f t="shared" ref="J5:J43" si="1">P5&amp;"후원 "&amp;K5</f>
        <v>정기후원 즉석밥</v>
      </c>
      <c r="K5" s="119" t="s">
        <v>102</v>
      </c>
      <c r="L5" s="93">
        <v>34</v>
      </c>
      <c r="M5" s="97" t="s">
        <v>103</v>
      </c>
      <c r="N5" s="120">
        <v>42500</v>
      </c>
      <c r="O5" s="97"/>
      <c r="P5" s="60" t="s">
        <v>104</v>
      </c>
      <c r="Q5" s="61" t="s">
        <v>105</v>
      </c>
      <c r="R5" s="1"/>
      <c r="S5" s="1"/>
      <c r="T5" s="1"/>
      <c r="U5" s="1"/>
      <c r="V5" s="1"/>
      <c r="W5" s="1"/>
      <c r="X5" s="1"/>
      <c r="Y5" s="1"/>
      <c r="Z5" s="1"/>
    </row>
    <row r="6" spans="1:26" ht="24.75" customHeight="1">
      <c r="A6" s="91">
        <v>2</v>
      </c>
      <c r="B6" s="121">
        <v>45383</v>
      </c>
      <c r="C6" s="97" t="s">
        <v>30</v>
      </c>
      <c r="D6" s="97" t="s">
        <v>100</v>
      </c>
      <c r="E6" s="97" t="s">
        <v>101</v>
      </c>
      <c r="F6" s="117"/>
      <c r="G6" s="97" t="s">
        <v>16</v>
      </c>
      <c r="H6" s="97" t="s">
        <v>16</v>
      </c>
      <c r="I6" s="118" t="str">
        <f t="shared" si="0"/>
        <v>백**</v>
      </c>
      <c r="J6" s="93" t="str">
        <f t="shared" si="1"/>
        <v>정기후원 우유</v>
      </c>
      <c r="K6" s="122" t="s">
        <v>106</v>
      </c>
      <c r="L6" s="97">
        <v>24</v>
      </c>
      <c r="M6" s="97" t="s">
        <v>103</v>
      </c>
      <c r="N6" s="120">
        <v>12000</v>
      </c>
      <c r="O6" s="97"/>
      <c r="P6" s="62" t="s">
        <v>104</v>
      </c>
      <c r="Q6" s="63" t="s">
        <v>105</v>
      </c>
      <c r="R6" s="1"/>
      <c r="S6" s="1"/>
      <c r="T6" s="1"/>
      <c r="U6" s="1"/>
      <c r="V6" s="1"/>
      <c r="W6" s="1"/>
      <c r="X6" s="1"/>
      <c r="Y6" s="1"/>
      <c r="Z6" s="1"/>
    </row>
    <row r="7" spans="1:26" ht="24.75" customHeight="1">
      <c r="A7" s="91">
        <v>3</v>
      </c>
      <c r="B7" s="121">
        <v>45383</v>
      </c>
      <c r="C7" s="97" t="s">
        <v>30</v>
      </c>
      <c r="D7" s="97" t="s">
        <v>100</v>
      </c>
      <c r="E7" s="97" t="s">
        <v>101</v>
      </c>
      <c r="F7" s="117"/>
      <c r="G7" s="97" t="s">
        <v>16</v>
      </c>
      <c r="H7" s="97" t="s">
        <v>16</v>
      </c>
      <c r="I7" s="118" t="str">
        <f t="shared" si="0"/>
        <v>백**</v>
      </c>
      <c r="J7" s="93" t="str">
        <f t="shared" si="1"/>
        <v>정기후원 롤휴지</v>
      </c>
      <c r="K7" s="122" t="s">
        <v>107</v>
      </c>
      <c r="L7" s="97">
        <v>1</v>
      </c>
      <c r="M7" s="97" t="s">
        <v>103</v>
      </c>
      <c r="N7" s="120">
        <v>20000</v>
      </c>
      <c r="O7" s="97"/>
      <c r="P7" s="62" t="s">
        <v>104</v>
      </c>
      <c r="Q7" s="63" t="s">
        <v>105</v>
      </c>
      <c r="R7" s="1"/>
      <c r="S7" s="1"/>
      <c r="T7" s="1"/>
      <c r="U7" s="1"/>
      <c r="V7" s="1"/>
      <c r="W7" s="1"/>
      <c r="X7" s="1"/>
      <c r="Y7" s="1"/>
      <c r="Z7" s="1"/>
    </row>
    <row r="8" spans="1:26" ht="24.75" customHeight="1">
      <c r="A8" s="91">
        <v>4</v>
      </c>
      <c r="B8" s="121">
        <v>45384</v>
      </c>
      <c r="C8" s="97" t="s">
        <v>30</v>
      </c>
      <c r="D8" s="97" t="s">
        <v>100</v>
      </c>
      <c r="E8" s="97" t="s">
        <v>101</v>
      </c>
      <c r="F8" s="117"/>
      <c r="G8" s="97" t="s">
        <v>16</v>
      </c>
      <c r="H8" s="97" t="s">
        <v>16</v>
      </c>
      <c r="I8" s="118" t="str">
        <f t="shared" si="0"/>
        <v>늘*****</v>
      </c>
      <c r="J8" s="93" t="str">
        <f t="shared" si="1"/>
        <v>비정기후원 샌드위치</v>
      </c>
      <c r="K8" s="122" t="s">
        <v>108</v>
      </c>
      <c r="L8" s="97">
        <v>100</v>
      </c>
      <c r="M8" s="97" t="s">
        <v>103</v>
      </c>
      <c r="N8" s="120">
        <v>500000</v>
      </c>
      <c r="O8" s="97"/>
      <c r="P8" s="62" t="s">
        <v>109</v>
      </c>
      <c r="Q8" s="63" t="s">
        <v>110</v>
      </c>
      <c r="R8" s="1"/>
      <c r="S8" s="1"/>
      <c r="T8" s="1"/>
      <c r="U8" s="1"/>
      <c r="V8" s="1"/>
      <c r="W8" s="1"/>
      <c r="X8" s="1"/>
      <c r="Y8" s="1"/>
      <c r="Z8" s="1"/>
    </row>
    <row r="9" spans="1:26" ht="24.75" customHeight="1">
      <c r="A9" s="91">
        <v>5</v>
      </c>
      <c r="B9" s="121">
        <v>45384</v>
      </c>
      <c r="C9" s="97" t="s">
        <v>30</v>
      </c>
      <c r="D9" s="97" t="s">
        <v>100</v>
      </c>
      <c r="E9" s="97" t="s">
        <v>101</v>
      </c>
      <c r="F9" s="117"/>
      <c r="G9" s="97" t="s">
        <v>16</v>
      </c>
      <c r="H9" s="97" t="s">
        <v>16</v>
      </c>
      <c r="I9" s="118" t="str">
        <f t="shared" si="0"/>
        <v>맛*****</v>
      </c>
      <c r="J9" s="93" t="str">
        <f t="shared" si="1"/>
        <v>정기후원 배추김치</v>
      </c>
      <c r="K9" s="122" t="s">
        <v>111</v>
      </c>
      <c r="L9" s="97">
        <v>15</v>
      </c>
      <c r="M9" s="97" t="s">
        <v>103</v>
      </c>
      <c r="N9" s="120">
        <v>97500</v>
      </c>
      <c r="O9" s="97"/>
      <c r="P9" s="62" t="s">
        <v>104</v>
      </c>
      <c r="Q9" s="63" t="s">
        <v>112</v>
      </c>
      <c r="R9" s="1"/>
      <c r="S9" s="1"/>
      <c r="T9" s="1"/>
      <c r="U9" s="1"/>
      <c r="V9" s="1"/>
      <c r="W9" s="1"/>
      <c r="X9" s="1"/>
      <c r="Y9" s="1"/>
      <c r="Z9" s="1"/>
    </row>
    <row r="10" spans="1:26" ht="24.75" customHeight="1">
      <c r="A10" s="91">
        <v>6</v>
      </c>
      <c r="B10" s="121">
        <v>45384</v>
      </c>
      <c r="C10" s="97" t="s">
        <v>30</v>
      </c>
      <c r="D10" s="97" t="s">
        <v>100</v>
      </c>
      <c r="E10" s="97" t="s">
        <v>101</v>
      </c>
      <c r="F10" s="117"/>
      <c r="G10" s="97" t="s">
        <v>16</v>
      </c>
      <c r="H10" s="97" t="s">
        <v>16</v>
      </c>
      <c r="I10" s="118" t="str">
        <f t="shared" si="0"/>
        <v>파**********</v>
      </c>
      <c r="J10" s="93" t="str">
        <f t="shared" si="1"/>
        <v>정기후원 빵</v>
      </c>
      <c r="K10" s="122" t="s">
        <v>113</v>
      </c>
      <c r="L10" s="97">
        <v>10</v>
      </c>
      <c r="M10" s="97" t="s">
        <v>103</v>
      </c>
      <c r="N10" s="120">
        <v>57800</v>
      </c>
      <c r="O10" s="97"/>
      <c r="P10" s="62" t="s">
        <v>104</v>
      </c>
      <c r="Q10" s="63" t="s">
        <v>114</v>
      </c>
      <c r="R10" s="1"/>
      <c r="S10" s="1"/>
      <c r="T10" s="1"/>
      <c r="U10" s="1"/>
      <c r="V10" s="1"/>
      <c r="W10" s="1"/>
      <c r="X10" s="1"/>
      <c r="Y10" s="1"/>
      <c r="Z10" s="1"/>
    </row>
    <row r="11" spans="1:26" ht="24.75" customHeight="1">
      <c r="A11" s="91">
        <v>7</v>
      </c>
      <c r="B11" s="121">
        <v>45385</v>
      </c>
      <c r="C11" s="97" t="s">
        <v>30</v>
      </c>
      <c r="D11" s="97" t="s">
        <v>100</v>
      </c>
      <c r="E11" s="97" t="s">
        <v>115</v>
      </c>
      <c r="F11" s="117"/>
      <c r="G11" s="97" t="s">
        <v>16</v>
      </c>
      <c r="H11" s="97" t="s">
        <v>16</v>
      </c>
      <c r="I11" s="118" t="str">
        <f t="shared" si="0"/>
        <v>신**</v>
      </c>
      <c r="J11" s="93" t="str">
        <f t="shared" si="1"/>
        <v>비정기후원 중식</v>
      </c>
      <c r="K11" s="122" t="s">
        <v>116</v>
      </c>
      <c r="L11" s="97">
        <v>60</v>
      </c>
      <c r="M11" s="97" t="s">
        <v>117</v>
      </c>
      <c r="N11" s="120">
        <v>480000</v>
      </c>
      <c r="O11" s="97"/>
      <c r="P11" s="62" t="s">
        <v>109</v>
      </c>
      <c r="Q11" s="63" t="s">
        <v>118</v>
      </c>
      <c r="R11" s="1"/>
      <c r="S11" s="1"/>
      <c r="T11" s="1"/>
      <c r="U11" s="1"/>
      <c r="V11" s="1"/>
      <c r="W11" s="1"/>
      <c r="X11" s="1"/>
      <c r="Y11" s="1"/>
      <c r="Z11" s="1"/>
    </row>
    <row r="12" spans="1:26" ht="24.75" customHeight="1">
      <c r="A12" s="91">
        <v>8</v>
      </c>
      <c r="B12" s="121">
        <v>45385</v>
      </c>
      <c r="C12" s="97" t="s">
        <v>30</v>
      </c>
      <c r="D12" s="97" t="s">
        <v>100</v>
      </c>
      <c r="E12" s="97" t="s">
        <v>115</v>
      </c>
      <c r="F12" s="117"/>
      <c r="G12" s="97" t="s">
        <v>16</v>
      </c>
      <c r="H12" s="97" t="s">
        <v>16</v>
      </c>
      <c r="I12" s="118" t="str">
        <f t="shared" si="0"/>
        <v>천****</v>
      </c>
      <c r="J12" s="93" t="str">
        <f t="shared" si="1"/>
        <v>비정기후원 오렌지</v>
      </c>
      <c r="K12" s="122" t="s">
        <v>119</v>
      </c>
      <c r="L12" s="97">
        <v>31</v>
      </c>
      <c r="M12" s="97" t="s">
        <v>103</v>
      </c>
      <c r="N12" s="120">
        <v>80000</v>
      </c>
      <c r="O12" s="97"/>
      <c r="P12" s="62" t="s">
        <v>109</v>
      </c>
      <c r="Q12" s="63" t="s">
        <v>120</v>
      </c>
      <c r="R12" s="1"/>
      <c r="S12" s="1"/>
      <c r="T12" s="1"/>
      <c r="U12" s="1"/>
      <c r="V12" s="1"/>
      <c r="W12" s="1"/>
      <c r="X12" s="1"/>
      <c r="Y12" s="1"/>
      <c r="Z12" s="1"/>
    </row>
    <row r="13" spans="1:26" ht="24.75" customHeight="1">
      <c r="A13" s="91">
        <v>9</v>
      </c>
      <c r="B13" s="121">
        <v>45385</v>
      </c>
      <c r="C13" s="97" t="s">
        <v>30</v>
      </c>
      <c r="D13" s="97" t="s">
        <v>100</v>
      </c>
      <c r="E13" s="97" t="s">
        <v>101</v>
      </c>
      <c r="F13" s="117"/>
      <c r="G13" s="97" t="s">
        <v>16</v>
      </c>
      <c r="H13" s="97" t="s">
        <v>16</v>
      </c>
      <c r="I13" s="118" t="str">
        <f t="shared" si="0"/>
        <v>장********</v>
      </c>
      <c r="J13" s="93" t="str">
        <f t="shared" si="1"/>
        <v>정기후원 치킨</v>
      </c>
      <c r="K13" s="122" t="s">
        <v>121</v>
      </c>
      <c r="L13" s="97">
        <v>1</v>
      </c>
      <c r="M13" s="97" t="s">
        <v>103</v>
      </c>
      <c r="N13" s="120">
        <v>20000</v>
      </c>
      <c r="O13" s="97"/>
      <c r="P13" s="62" t="s">
        <v>104</v>
      </c>
      <c r="Q13" s="63" t="s">
        <v>122</v>
      </c>
      <c r="R13" s="1"/>
      <c r="S13" s="1"/>
      <c r="T13" s="1"/>
      <c r="U13" s="1"/>
      <c r="V13" s="1"/>
      <c r="W13" s="1"/>
      <c r="X13" s="1"/>
      <c r="Y13" s="1"/>
      <c r="Z13" s="1"/>
    </row>
    <row r="14" spans="1:26" ht="24.75" customHeight="1">
      <c r="A14" s="91">
        <v>10</v>
      </c>
      <c r="B14" s="121">
        <v>45386</v>
      </c>
      <c r="C14" s="97" t="s">
        <v>30</v>
      </c>
      <c r="D14" s="97" t="s">
        <v>100</v>
      </c>
      <c r="E14" s="97" t="s">
        <v>101</v>
      </c>
      <c r="F14" s="117"/>
      <c r="G14" s="97" t="s">
        <v>16</v>
      </c>
      <c r="H14" s="97" t="s">
        <v>16</v>
      </c>
      <c r="I14" s="118" t="str">
        <f t="shared" si="0"/>
        <v>밀**********</v>
      </c>
      <c r="J14" s="93" t="str">
        <f t="shared" si="1"/>
        <v>정기후원 도시락</v>
      </c>
      <c r="K14" s="122" t="s">
        <v>123</v>
      </c>
      <c r="L14" s="97">
        <v>15</v>
      </c>
      <c r="M14" s="97" t="s">
        <v>103</v>
      </c>
      <c r="N14" s="120">
        <v>150000</v>
      </c>
      <c r="O14" s="97"/>
      <c r="P14" s="62" t="s">
        <v>104</v>
      </c>
      <c r="Q14" s="63" t="s">
        <v>124</v>
      </c>
      <c r="R14" s="1"/>
      <c r="S14" s="1"/>
      <c r="T14" s="1"/>
      <c r="U14" s="1"/>
      <c r="V14" s="1"/>
      <c r="W14" s="1"/>
      <c r="X14" s="1"/>
      <c r="Y14" s="1"/>
      <c r="Z14" s="1"/>
    </row>
    <row r="15" spans="1:26" ht="24.75" customHeight="1">
      <c r="A15" s="91">
        <v>11</v>
      </c>
      <c r="B15" s="121">
        <v>45386</v>
      </c>
      <c r="C15" s="97" t="s">
        <v>30</v>
      </c>
      <c r="D15" s="97" t="s">
        <v>100</v>
      </c>
      <c r="E15" s="97" t="s">
        <v>101</v>
      </c>
      <c r="F15" s="117"/>
      <c r="G15" s="97" t="s">
        <v>16</v>
      </c>
      <c r="H15" s="97" t="s">
        <v>16</v>
      </c>
      <c r="I15" s="118" t="str">
        <f t="shared" si="0"/>
        <v>박*****</v>
      </c>
      <c r="J15" s="93" t="str">
        <f t="shared" si="1"/>
        <v>정기후원 빵</v>
      </c>
      <c r="K15" s="122" t="s">
        <v>113</v>
      </c>
      <c r="L15" s="97">
        <v>20</v>
      </c>
      <c r="M15" s="97" t="s">
        <v>103</v>
      </c>
      <c r="N15" s="120">
        <v>114500</v>
      </c>
      <c r="O15" s="97"/>
      <c r="P15" s="62" t="s">
        <v>104</v>
      </c>
      <c r="Q15" s="63" t="s">
        <v>125</v>
      </c>
      <c r="R15" s="1"/>
      <c r="S15" s="1"/>
      <c r="T15" s="1"/>
      <c r="U15" s="1"/>
      <c r="V15" s="1"/>
      <c r="W15" s="1"/>
      <c r="X15" s="1"/>
      <c r="Y15" s="1"/>
      <c r="Z15" s="1"/>
    </row>
    <row r="16" spans="1:26" ht="24.75" customHeight="1">
      <c r="A16" s="91">
        <v>12</v>
      </c>
      <c r="B16" s="121">
        <v>45386</v>
      </c>
      <c r="C16" s="97" t="s">
        <v>30</v>
      </c>
      <c r="D16" s="97" t="s">
        <v>100</v>
      </c>
      <c r="E16" s="97" t="s">
        <v>101</v>
      </c>
      <c r="F16" s="117"/>
      <c r="G16" s="97" t="s">
        <v>16</v>
      </c>
      <c r="H16" s="97" t="s">
        <v>16</v>
      </c>
      <c r="I16" s="118" t="str">
        <f t="shared" si="0"/>
        <v>쌍********</v>
      </c>
      <c r="J16" s="93" t="str">
        <f t="shared" si="1"/>
        <v>정기후원 소불고기</v>
      </c>
      <c r="K16" s="122" t="s">
        <v>126</v>
      </c>
      <c r="L16" s="97">
        <v>20</v>
      </c>
      <c r="M16" s="97" t="s">
        <v>103</v>
      </c>
      <c r="N16" s="120">
        <v>664200</v>
      </c>
      <c r="O16" s="97"/>
      <c r="P16" s="62" t="s">
        <v>104</v>
      </c>
      <c r="Q16" s="63" t="s">
        <v>127</v>
      </c>
      <c r="R16" s="1"/>
      <c r="S16" s="1"/>
      <c r="T16" s="1"/>
      <c r="U16" s="1"/>
      <c r="V16" s="1"/>
      <c r="W16" s="1"/>
      <c r="X16" s="1"/>
      <c r="Y16" s="1"/>
      <c r="Z16" s="1"/>
    </row>
    <row r="17" spans="1:26" ht="24.75" customHeight="1">
      <c r="A17" s="91">
        <v>13</v>
      </c>
      <c r="B17" s="121">
        <v>45386</v>
      </c>
      <c r="C17" s="97" t="s">
        <v>30</v>
      </c>
      <c r="D17" s="97" t="s">
        <v>100</v>
      </c>
      <c r="E17" s="97" t="s">
        <v>101</v>
      </c>
      <c r="F17" s="117"/>
      <c r="G17" s="97" t="s">
        <v>16</v>
      </c>
      <c r="H17" s="97" t="s">
        <v>16</v>
      </c>
      <c r="I17" s="118" t="str">
        <f t="shared" si="0"/>
        <v>파**********</v>
      </c>
      <c r="J17" s="93" t="str">
        <f t="shared" si="1"/>
        <v>정기후원 빵</v>
      </c>
      <c r="K17" s="122" t="s">
        <v>113</v>
      </c>
      <c r="L17" s="97">
        <v>5</v>
      </c>
      <c r="M17" s="97" t="s">
        <v>103</v>
      </c>
      <c r="N17" s="120">
        <v>30200</v>
      </c>
      <c r="O17" s="97"/>
      <c r="P17" s="62" t="s">
        <v>104</v>
      </c>
      <c r="Q17" s="63" t="s">
        <v>114</v>
      </c>
      <c r="R17" s="1"/>
      <c r="S17" s="1"/>
      <c r="T17" s="1"/>
      <c r="U17" s="1"/>
      <c r="V17" s="1"/>
      <c r="W17" s="1"/>
      <c r="X17" s="1"/>
      <c r="Y17" s="1"/>
      <c r="Z17" s="1"/>
    </row>
    <row r="18" spans="1:26" ht="24.75" customHeight="1">
      <c r="A18" s="91">
        <v>14</v>
      </c>
      <c r="B18" s="121">
        <v>45391</v>
      </c>
      <c r="C18" s="97" t="s">
        <v>30</v>
      </c>
      <c r="D18" s="97" t="s">
        <v>100</v>
      </c>
      <c r="E18" s="97" t="s">
        <v>101</v>
      </c>
      <c r="F18" s="117"/>
      <c r="G18" s="97" t="s">
        <v>16</v>
      </c>
      <c r="H18" s="97" t="s">
        <v>16</v>
      </c>
      <c r="I18" s="118" t="str">
        <f t="shared" si="0"/>
        <v>티***</v>
      </c>
      <c r="J18" s="93" t="str">
        <f t="shared" si="1"/>
        <v>비정기후원 키친타월</v>
      </c>
      <c r="K18" s="122" t="s">
        <v>128</v>
      </c>
      <c r="L18" s="97">
        <v>20</v>
      </c>
      <c r="M18" s="97" t="s">
        <v>103</v>
      </c>
      <c r="N18" s="120">
        <v>100000</v>
      </c>
      <c r="O18" s="97"/>
      <c r="P18" s="62" t="s">
        <v>109</v>
      </c>
      <c r="Q18" s="63" t="s">
        <v>129</v>
      </c>
      <c r="R18" s="1"/>
      <c r="S18" s="1"/>
      <c r="T18" s="1"/>
      <c r="U18" s="1"/>
      <c r="V18" s="1"/>
      <c r="W18" s="1"/>
      <c r="X18" s="1"/>
      <c r="Y18" s="1"/>
      <c r="Z18" s="1"/>
    </row>
    <row r="19" spans="1:26" ht="24.75" customHeight="1">
      <c r="A19" s="91">
        <v>15</v>
      </c>
      <c r="B19" s="121">
        <v>45391</v>
      </c>
      <c r="C19" s="97" t="s">
        <v>30</v>
      </c>
      <c r="D19" s="97" t="s">
        <v>100</v>
      </c>
      <c r="E19" s="97" t="s">
        <v>101</v>
      </c>
      <c r="F19" s="117"/>
      <c r="G19" s="97" t="s">
        <v>16</v>
      </c>
      <c r="H19" s="97" t="s">
        <v>16</v>
      </c>
      <c r="I19" s="118" t="str">
        <f t="shared" si="0"/>
        <v>오****</v>
      </c>
      <c r="J19" s="93" t="str">
        <f t="shared" si="1"/>
        <v>정기후원 봉지라면</v>
      </c>
      <c r="K19" s="122" t="s">
        <v>130</v>
      </c>
      <c r="L19" s="97">
        <v>160</v>
      </c>
      <c r="M19" s="97" t="s">
        <v>131</v>
      </c>
      <c r="N19" s="120" t="s">
        <v>17</v>
      </c>
      <c r="O19" s="97"/>
      <c r="P19" s="62" t="s">
        <v>104</v>
      </c>
      <c r="Q19" s="63" t="s">
        <v>132</v>
      </c>
      <c r="R19" s="1"/>
      <c r="S19" s="1"/>
      <c r="T19" s="1"/>
      <c r="U19" s="1"/>
      <c r="V19" s="1"/>
      <c r="W19" s="1"/>
      <c r="X19" s="1"/>
      <c r="Y19" s="1"/>
      <c r="Z19" s="1"/>
    </row>
    <row r="20" spans="1:26" ht="24.75" customHeight="1">
      <c r="A20" s="91">
        <v>16</v>
      </c>
      <c r="B20" s="121">
        <v>45391</v>
      </c>
      <c r="C20" s="97" t="s">
        <v>30</v>
      </c>
      <c r="D20" s="97" t="s">
        <v>100</v>
      </c>
      <c r="E20" s="97" t="s">
        <v>101</v>
      </c>
      <c r="F20" s="117"/>
      <c r="G20" s="97" t="s">
        <v>16</v>
      </c>
      <c r="H20" s="97" t="s">
        <v>16</v>
      </c>
      <c r="I20" s="118" t="str">
        <f t="shared" si="0"/>
        <v>오****</v>
      </c>
      <c r="J20" s="93" t="str">
        <f t="shared" si="1"/>
        <v>정기후원 컵라면</v>
      </c>
      <c r="K20" s="122" t="s">
        <v>133</v>
      </c>
      <c r="L20" s="97">
        <v>20</v>
      </c>
      <c r="M20" s="97" t="s">
        <v>134</v>
      </c>
      <c r="N20" s="120" t="s">
        <v>17</v>
      </c>
      <c r="O20" s="97"/>
      <c r="P20" s="62" t="s">
        <v>104</v>
      </c>
      <c r="Q20" s="63" t="s">
        <v>132</v>
      </c>
      <c r="R20" s="1"/>
      <c r="S20" s="1"/>
      <c r="T20" s="1"/>
      <c r="U20" s="1"/>
      <c r="V20" s="1"/>
      <c r="W20" s="1"/>
      <c r="X20" s="1"/>
      <c r="Y20" s="1"/>
      <c r="Z20" s="1"/>
    </row>
    <row r="21" spans="1:26" ht="24.75" customHeight="1">
      <c r="A21" s="91">
        <v>17</v>
      </c>
      <c r="B21" s="121">
        <v>45391</v>
      </c>
      <c r="C21" s="97" t="s">
        <v>30</v>
      </c>
      <c r="D21" s="97" t="s">
        <v>100</v>
      </c>
      <c r="E21" s="97" t="s">
        <v>101</v>
      </c>
      <c r="F21" s="117"/>
      <c r="G21" s="97" t="s">
        <v>16</v>
      </c>
      <c r="H21" s="97" t="s">
        <v>16</v>
      </c>
      <c r="I21" s="118" t="str">
        <f t="shared" si="0"/>
        <v>장********</v>
      </c>
      <c r="J21" s="93" t="str">
        <f t="shared" si="1"/>
        <v>정기후원 치킨</v>
      </c>
      <c r="K21" s="122" t="s">
        <v>121</v>
      </c>
      <c r="L21" s="97">
        <v>1</v>
      </c>
      <c r="M21" s="97" t="s">
        <v>103</v>
      </c>
      <c r="N21" s="120">
        <v>20000</v>
      </c>
      <c r="O21" s="97"/>
      <c r="P21" s="62" t="s">
        <v>104</v>
      </c>
      <c r="Q21" s="63" t="s">
        <v>122</v>
      </c>
      <c r="R21" s="1"/>
      <c r="S21" s="1"/>
      <c r="T21" s="1"/>
      <c r="U21" s="1"/>
      <c r="V21" s="1"/>
      <c r="W21" s="1"/>
      <c r="X21" s="1"/>
      <c r="Y21" s="1"/>
      <c r="Z21" s="1"/>
    </row>
    <row r="22" spans="1:26" ht="24.75" customHeight="1">
      <c r="A22" s="91">
        <v>18</v>
      </c>
      <c r="B22" s="121">
        <v>45391</v>
      </c>
      <c r="C22" s="97" t="s">
        <v>30</v>
      </c>
      <c r="D22" s="97" t="s">
        <v>100</v>
      </c>
      <c r="E22" s="97" t="s">
        <v>101</v>
      </c>
      <c r="F22" s="117"/>
      <c r="G22" s="97" t="s">
        <v>16</v>
      </c>
      <c r="H22" s="97" t="s">
        <v>16</v>
      </c>
      <c r="I22" s="118" t="str">
        <f t="shared" si="0"/>
        <v>파**********</v>
      </c>
      <c r="J22" s="93" t="str">
        <f t="shared" si="1"/>
        <v>정기후원 빵</v>
      </c>
      <c r="K22" s="122" t="s">
        <v>113</v>
      </c>
      <c r="L22" s="97">
        <v>6</v>
      </c>
      <c r="M22" s="97" t="s">
        <v>103</v>
      </c>
      <c r="N22" s="120">
        <v>38100</v>
      </c>
      <c r="O22" s="97"/>
      <c r="P22" s="62" t="s">
        <v>104</v>
      </c>
      <c r="Q22" s="63" t="s">
        <v>114</v>
      </c>
      <c r="R22" s="1"/>
      <c r="S22" s="1"/>
      <c r="T22" s="1"/>
      <c r="U22" s="1"/>
      <c r="V22" s="1"/>
      <c r="W22" s="1"/>
      <c r="X22" s="1"/>
      <c r="Y22" s="1"/>
      <c r="Z22" s="1"/>
    </row>
    <row r="23" spans="1:26" ht="24.75" customHeight="1">
      <c r="A23" s="91">
        <v>19</v>
      </c>
      <c r="B23" s="121">
        <v>45393</v>
      </c>
      <c r="C23" s="97" t="s">
        <v>30</v>
      </c>
      <c r="D23" s="97" t="s">
        <v>34</v>
      </c>
      <c r="E23" s="97" t="s">
        <v>115</v>
      </c>
      <c r="F23" s="117"/>
      <c r="G23" s="97" t="s">
        <v>16</v>
      </c>
      <c r="H23" s="97" t="s">
        <v>16</v>
      </c>
      <c r="I23" s="118" t="str">
        <f t="shared" si="0"/>
        <v>맛******</v>
      </c>
      <c r="J23" s="93" t="str">
        <f t="shared" si="1"/>
        <v>정기후원 배추김치</v>
      </c>
      <c r="K23" s="122" t="s">
        <v>111</v>
      </c>
      <c r="L23" s="97">
        <v>6</v>
      </c>
      <c r="M23" s="97" t="s">
        <v>103</v>
      </c>
      <c r="N23" s="120">
        <v>150000</v>
      </c>
      <c r="O23" s="97"/>
      <c r="P23" s="62" t="s">
        <v>104</v>
      </c>
      <c r="Q23" s="63" t="s">
        <v>135</v>
      </c>
      <c r="R23" s="1"/>
      <c r="S23" s="1"/>
      <c r="T23" s="1"/>
      <c r="U23" s="1"/>
      <c r="V23" s="1"/>
      <c r="W23" s="1"/>
      <c r="X23" s="1"/>
      <c r="Y23" s="1"/>
      <c r="Z23" s="1"/>
    </row>
    <row r="24" spans="1:26" ht="24.75" customHeight="1">
      <c r="A24" s="91">
        <v>20</v>
      </c>
      <c r="B24" s="121">
        <v>45393</v>
      </c>
      <c r="C24" s="97" t="s">
        <v>30</v>
      </c>
      <c r="D24" s="97" t="s">
        <v>34</v>
      </c>
      <c r="E24" s="97" t="s">
        <v>115</v>
      </c>
      <c r="F24" s="117"/>
      <c r="G24" s="97" t="s">
        <v>16</v>
      </c>
      <c r="H24" s="97" t="s">
        <v>16</v>
      </c>
      <c r="I24" s="118" t="str">
        <f t="shared" si="0"/>
        <v>육******</v>
      </c>
      <c r="J24" s="93" t="str">
        <f t="shared" si="1"/>
        <v>정기후원 육개장</v>
      </c>
      <c r="K24" s="122" t="s">
        <v>136</v>
      </c>
      <c r="L24" s="97">
        <v>10</v>
      </c>
      <c r="M24" s="97" t="s">
        <v>131</v>
      </c>
      <c r="N24" s="120">
        <v>110000</v>
      </c>
      <c r="O24" s="97"/>
      <c r="P24" s="62" t="s">
        <v>104</v>
      </c>
      <c r="Q24" s="63" t="s">
        <v>137</v>
      </c>
      <c r="R24" s="1"/>
      <c r="S24" s="1"/>
      <c r="T24" s="1"/>
      <c r="U24" s="1"/>
      <c r="V24" s="1"/>
      <c r="W24" s="1"/>
      <c r="X24" s="1"/>
      <c r="Y24" s="1"/>
      <c r="Z24" s="1"/>
    </row>
    <row r="25" spans="1:26" ht="24.75" customHeight="1">
      <c r="A25" s="91">
        <v>21</v>
      </c>
      <c r="B25" s="121">
        <v>45397</v>
      </c>
      <c r="C25" s="97" t="s">
        <v>30</v>
      </c>
      <c r="D25" s="97" t="s">
        <v>34</v>
      </c>
      <c r="E25" s="97" t="s">
        <v>115</v>
      </c>
      <c r="F25" s="117"/>
      <c r="G25" s="97" t="s">
        <v>16</v>
      </c>
      <c r="H25" s="97" t="s">
        <v>16</v>
      </c>
      <c r="I25" s="118" t="str">
        <f t="shared" si="0"/>
        <v>영**</v>
      </c>
      <c r="J25" s="93" t="str">
        <f t="shared" si="1"/>
        <v>정기후원 쌀10kg</v>
      </c>
      <c r="K25" s="96" t="s">
        <v>138</v>
      </c>
      <c r="L25" s="97">
        <v>10</v>
      </c>
      <c r="M25" s="97" t="s">
        <v>103</v>
      </c>
      <c r="N25" s="120">
        <v>260000</v>
      </c>
      <c r="O25" s="97"/>
      <c r="P25" s="62" t="s">
        <v>104</v>
      </c>
      <c r="Q25" s="63" t="s">
        <v>139</v>
      </c>
      <c r="R25" s="1"/>
      <c r="S25" s="1"/>
      <c r="T25" s="1"/>
      <c r="U25" s="1"/>
      <c r="V25" s="1"/>
      <c r="W25" s="1"/>
      <c r="X25" s="1"/>
      <c r="Y25" s="1"/>
      <c r="Z25" s="1"/>
    </row>
    <row r="26" spans="1:26" ht="24.75" customHeight="1">
      <c r="A26" s="91">
        <v>22</v>
      </c>
      <c r="B26" s="121">
        <v>45398</v>
      </c>
      <c r="C26" s="97" t="s">
        <v>30</v>
      </c>
      <c r="D26" s="97" t="s">
        <v>100</v>
      </c>
      <c r="E26" s="97" t="s">
        <v>101</v>
      </c>
      <c r="F26" s="117"/>
      <c r="G26" s="97" t="s">
        <v>16</v>
      </c>
      <c r="H26" s="97" t="s">
        <v>16</v>
      </c>
      <c r="I26" s="118" t="str">
        <f t="shared" si="0"/>
        <v>파**********</v>
      </c>
      <c r="J26" s="93" t="str">
        <f t="shared" si="1"/>
        <v>정기후원 빵</v>
      </c>
      <c r="K26" s="96" t="s">
        <v>113</v>
      </c>
      <c r="L26" s="97">
        <v>4</v>
      </c>
      <c r="M26" s="97" t="s">
        <v>103</v>
      </c>
      <c r="N26" s="120">
        <v>26000</v>
      </c>
      <c r="O26" s="97"/>
      <c r="P26" s="62" t="s">
        <v>104</v>
      </c>
      <c r="Q26" s="63" t="s">
        <v>114</v>
      </c>
      <c r="R26" s="1"/>
      <c r="S26" s="1"/>
      <c r="T26" s="1"/>
      <c r="U26" s="1"/>
      <c r="V26" s="1"/>
      <c r="W26" s="1"/>
      <c r="X26" s="1"/>
      <c r="Y26" s="1"/>
      <c r="Z26" s="1"/>
    </row>
    <row r="27" spans="1:26" ht="24.75" customHeight="1">
      <c r="A27" s="91">
        <v>23</v>
      </c>
      <c r="B27" s="121">
        <v>45399</v>
      </c>
      <c r="C27" s="97" t="s">
        <v>30</v>
      </c>
      <c r="D27" s="97" t="s">
        <v>100</v>
      </c>
      <c r="E27" s="97" t="s">
        <v>115</v>
      </c>
      <c r="F27" s="117"/>
      <c r="G27" s="97" t="s">
        <v>16</v>
      </c>
      <c r="H27" s="97" t="s">
        <v>16</v>
      </c>
      <c r="I27" s="118" t="str">
        <f t="shared" si="0"/>
        <v>끼*******</v>
      </c>
      <c r="J27" s="93" t="str">
        <f t="shared" si="1"/>
        <v>정기후원 소불고기</v>
      </c>
      <c r="K27" s="96" t="s">
        <v>126</v>
      </c>
      <c r="L27" s="97">
        <v>50</v>
      </c>
      <c r="M27" s="97" t="s">
        <v>103</v>
      </c>
      <c r="N27" s="120">
        <v>900000</v>
      </c>
      <c r="O27" s="97"/>
      <c r="P27" s="62" t="s">
        <v>104</v>
      </c>
      <c r="Q27" s="63" t="s">
        <v>140</v>
      </c>
      <c r="R27" s="1"/>
      <c r="S27" s="1"/>
      <c r="T27" s="1"/>
      <c r="U27" s="1"/>
      <c r="V27" s="1"/>
      <c r="W27" s="1"/>
      <c r="X27" s="1"/>
      <c r="Y27" s="1"/>
      <c r="Z27" s="1"/>
    </row>
    <row r="28" spans="1:26" ht="24.75" customHeight="1">
      <c r="A28" s="91">
        <v>24</v>
      </c>
      <c r="B28" s="121">
        <v>45399</v>
      </c>
      <c r="C28" s="97" t="s">
        <v>30</v>
      </c>
      <c r="D28" s="97" t="s">
        <v>100</v>
      </c>
      <c r="E28" s="97" t="s">
        <v>101</v>
      </c>
      <c r="F28" s="117"/>
      <c r="G28" s="97" t="s">
        <v>16</v>
      </c>
      <c r="H28" s="97" t="s">
        <v>16</v>
      </c>
      <c r="I28" s="118" t="str">
        <f t="shared" si="0"/>
        <v>장********</v>
      </c>
      <c r="J28" s="93" t="str">
        <f t="shared" si="1"/>
        <v>정기후원 치킨</v>
      </c>
      <c r="K28" s="96" t="s">
        <v>121</v>
      </c>
      <c r="L28" s="97">
        <v>1</v>
      </c>
      <c r="M28" s="97" t="s">
        <v>103</v>
      </c>
      <c r="N28" s="120">
        <v>20000</v>
      </c>
      <c r="O28" s="97"/>
      <c r="P28" s="62" t="s">
        <v>104</v>
      </c>
      <c r="Q28" s="63" t="s">
        <v>122</v>
      </c>
      <c r="R28" s="1"/>
      <c r="S28" s="1"/>
      <c r="T28" s="1"/>
      <c r="U28" s="1"/>
      <c r="V28" s="1"/>
      <c r="W28" s="1"/>
      <c r="X28" s="1"/>
      <c r="Y28" s="1"/>
      <c r="Z28" s="1"/>
    </row>
    <row r="29" spans="1:26" ht="24.75" customHeight="1">
      <c r="A29" s="91">
        <v>25</v>
      </c>
      <c r="B29" s="121">
        <v>45400</v>
      </c>
      <c r="C29" s="97" t="s">
        <v>30</v>
      </c>
      <c r="D29" s="97" t="s">
        <v>100</v>
      </c>
      <c r="E29" s="97" t="s">
        <v>101</v>
      </c>
      <c r="F29" s="117"/>
      <c r="G29" s="97" t="s">
        <v>16</v>
      </c>
      <c r="H29" s="97" t="s">
        <v>16</v>
      </c>
      <c r="I29" s="118" t="str">
        <f t="shared" si="0"/>
        <v>파**********</v>
      </c>
      <c r="J29" s="93" t="str">
        <f t="shared" si="1"/>
        <v>정기후원 빵</v>
      </c>
      <c r="K29" s="96" t="s">
        <v>113</v>
      </c>
      <c r="L29" s="97">
        <v>10</v>
      </c>
      <c r="M29" s="97" t="s">
        <v>103</v>
      </c>
      <c r="N29" s="120">
        <v>85000</v>
      </c>
      <c r="O29" s="97"/>
      <c r="P29" s="62" t="s">
        <v>104</v>
      </c>
      <c r="Q29" s="63" t="s">
        <v>114</v>
      </c>
      <c r="R29" s="1"/>
      <c r="S29" s="1"/>
      <c r="T29" s="1"/>
      <c r="U29" s="1"/>
      <c r="V29" s="1"/>
      <c r="W29" s="1"/>
      <c r="X29" s="1"/>
      <c r="Y29" s="1"/>
      <c r="Z29" s="1"/>
    </row>
    <row r="30" spans="1:26" ht="24.75" customHeight="1">
      <c r="A30" s="91">
        <v>26</v>
      </c>
      <c r="B30" s="121">
        <v>45400</v>
      </c>
      <c r="C30" s="97" t="s">
        <v>30</v>
      </c>
      <c r="D30" s="97" t="s">
        <v>100</v>
      </c>
      <c r="E30" s="97" t="s">
        <v>101</v>
      </c>
      <c r="F30" s="117"/>
      <c r="G30" s="97" t="s">
        <v>16</v>
      </c>
      <c r="H30" s="97" t="s">
        <v>16</v>
      </c>
      <c r="I30" s="118" t="str">
        <f t="shared" si="0"/>
        <v>박*****</v>
      </c>
      <c r="J30" s="93" t="str">
        <f t="shared" si="1"/>
        <v>비정기후원 빵</v>
      </c>
      <c r="K30" s="96" t="s">
        <v>113</v>
      </c>
      <c r="L30" s="97">
        <v>50</v>
      </c>
      <c r="M30" s="97" t="s">
        <v>103</v>
      </c>
      <c r="N30" s="120">
        <v>303500</v>
      </c>
      <c r="O30" s="97"/>
      <c r="P30" s="62" t="s">
        <v>109</v>
      </c>
      <c r="Q30" s="63" t="s">
        <v>125</v>
      </c>
      <c r="R30" s="1"/>
      <c r="S30" s="1"/>
      <c r="T30" s="1"/>
      <c r="U30" s="1"/>
      <c r="V30" s="1"/>
      <c r="W30" s="1"/>
      <c r="X30" s="1"/>
      <c r="Y30" s="1"/>
      <c r="Z30" s="1"/>
    </row>
    <row r="31" spans="1:26" ht="24.75" customHeight="1">
      <c r="A31" s="91">
        <v>27</v>
      </c>
      <c r="B31" s="121">
        <v>45400</v>
      </c>
      <c r="C31" s="97" t="s">
        <v>30</v>
      </c>
      <c r="D31" s="97" t="s">
        <v>100</v>
      </c>
      <c r="E31" s="97" t="s">
        <v>101</v>
      </c>
      <c r="F31" s="117"/>
      <c r="G31" s="97" t="s">
        <v>16</v>
      </c>
      <c r="H31" s="97" t="s">
        <v>16</v>
      </c>
      <c r="I31" s="118" t="str">
        <f t="shared" si="0"/>
        <v>쌍********</v>
      </c>
      <c r="J31" s="93" t="str">
        <f t="shared" si="1"/>
        <v>정기후원 돼지불고기</v>
      </c>
      <c r="K31" s="96" t="s">
        <v>141</v>
      </c>
      <c r="L31" s="97">
        <v>20</v>
      </c>
      <c r="M31" s="97" t="s">
        <v>103</v>
      </c>
      <c r="N31" s="120">
        <v>207300</v>
      </c>
      <c r="O31" s="97"/>
      <c r="P31" s="62" t="s">
        <v>104</v>
      </c>
      <c r="Q31" s="63" t="s">
        <v>127</v>
      </c>
      <c r="R31" s="1"/>
      <c r="S31" s="1"/>
      <c r="T31" s="1"/>
      <c r="U31" s="1"/>
      <c r="V31" s="1"/>
      <c r="W31" s="1"/>
      <c r="X31" s="1"/>
      <c r="Y31" s="1"/>
      <c r="Z31" s="1"/>
    </row>
    <row r="32" spans="1:26" ht="24.75" customHeight="1">
      <c r="A32" s="91">
        <v>28</v>
      </c>
      <c r="B32" s="121">
        <v>45400</v>
      </c>
      <c r="C32" s="97" t="s">
        <v>30</v>
      </c>
      <c r="D32" s="97" t="s">
        <v>100</v>
      </c>
      <c r="E32" s="97" t="s">
        <v>101</v>
      </c>
      <c r="F32" s="117"/>
      <c r="G32" s="97" t="s">
        <v>16</v>
      </c>
      <c r="H32" s="97" t="s">
        <v>16</v>
      </c>
      <c r="I32" s="118" t="str">
        <f t="shared" si="0"/>
        <v>6***********</v>
      </c>
      <c r="J32" s="93" t="str">
        <f t="shared" si="1"/>
        <v>정기후원 치킨</v>
      </c>
      <c r="K32" s="96" t="s">
        <v>121</v>
      </c>
      <c r="L32" s="97">
        <v>10</v>
      </c>
      <c r="M32" s="97" t="s">
        <v>103</v>
      </c>
      <c r="N32" s="120">
        <v>200000</v>
      </c>
      <c r="O32" s="97"/>
      <c r="P32" s="62" t="s">
        <v>104</v>
      </c>
      <c r="Q32" s="63" t="s">
        <v>142</v>
      </c>
      <c r="R32" s="1"/>
      <c r="S32" s="1"/>
      <c r="T32" s="1"/>
      <c r="U32" s="1"/>
      <c r="V32" s="1"/>
      <c r="W32" s="1"/>
      <c r="X32" s="1"/>
      <c r="Y32" s="1"/>
      <c r="Z32" s="1"/>
    </row>
    <row r="33" spans="1:26" ht="24.75" customHeight="1">
      <c r="A33" s="91">
        <v>29</v>
      </c>
      <c r="B33" s="121">
        <v>45405</v>
      </c>
      <c r="C33" s="97" t="s">
        <v>30</v>
      </c>
      <c r="D33" s="97" t="s">
        <v>100</v>
      </c>
      <c r="E33" s="97" t="s">
        <v>101</v>
      </c>
      <c r="F33" s="117"/>
      <c r="G33" s="97" t="s">
        <v>16</v>
      </c>
      <c r="H33" s="97" t="s">
        <v>16</v>
      </c>
      <c r="I33" s="118" t="str">
        <f t="shared" si="0"/>
        <v>파**********</v>
      </c>
      <c r="J33" s="93" t="str">
        <f t="shared" si="1"/>
        <v>정기후원 빵</v>
      </c>
      <c r="K33" s="96" t="s">
        <v>113</v>
      </c>
      <c r="L33" s="97">
        <v>4</v>
      </c>
      <c r="M33" s="97" t="s">
        <v>103</v>
      </c>
      <c r="N33" s="120">
        <v>31800</v>
      </c>
      <c r="O33" s="97"/>
      <c r="P33" s="62" t="s">
        <v>104</v>
      </c>
      <c r="Q33" s="63" t="s">
        <v>114</v>
      </c>
      <c r="R33" s="1"/>
      <c r="S33" s="1"/>
      <c r="T33" s="1"/>
      <c r="U33" s="1"/>
      <c r="V33" s="1"/>
      <c r="W33" s="1"/>
      <c r="X33" s="1"/>
      <c r="Y33" s="1"/>
      <c r="Z33" s="1"/>
    </row>
    <row r="34" spans="1:26" ht="24.75" customHeight="1">
      <c r="A34" s="91">
        <v>30</v>
      </c>
      <c r="B34" s="121">
        <v>45405</v>
      </c>
      <c r="C34" s="97" t="s">
        <v>30</v>
      </c>
      <c r="D34" s="97" t="s">
        <v>100</v>
      </c>
      <c r="E34" s="97" t="s">
        <v>101</v>
      </c>
      <c r="F34" s="117"/>
      <c r="G34" s="97" t="s">
        <v>16</v>
      </c>
      <c r="H34" s="97" t="s">
        <v>16</v>
      </c>
      <c r="I34" s="118" t="str">
        <f t="shared" si="0"/>
        <v>더*</v>
      </c>
      <c r="J34" s="93" t="str">
        <f t="shared" si="1"/>
        <v>비정기후원 반찬</v>
      </c>
      <c r="K34" s="96" t="s">
        <v>143</v>
      </c>
      <c r="L34" s="97">
        <v>1</v>
      </c>
      <c r="M34" s="97" t="s">
        <v>103</v>
      </c>
      <c r="N34" s="120" t="s">
        <v>17</v>
      </c>
      <c r="O34" s="97"/>
      <c r="P34" s="62" t="s">
        <v>109</v>
      </c>
      <c r="Q34" s="63" t="s">
        <v>144</v>
      </c>
      <c r="R34" s="1"/>
      <c r="S34" s="1"/>
      <c r="T34" s="1"/>
      <c r="U34" s="1"/>
      <c r="V34" s="1"/>
      <c r="W34" s="1"/>
      <c r="X34" s="1"/>
      <c r="Y34" s="1"/>
      <c r="Z34" s="1"/>
    </row>
    <row r="35" spans="1:26" ht="24.75" customHeight="1">
      <c r="A35" s="91">
        <v>31</v>
      </c>
      <c r="B35" s="121">
        <v>45406</v>
      </c>
      <c r="C35" s="97" t="s">
        <v>30</v>
      </c>
      <c r="D35" s="97" t="s">
        <v>100</v>
      </c>
      <c r="E35" s="97" t="s">
        <v>101</v>
      </c>
      <c r="F35" s="117"/>
      <c r="G35" s="97" t="s">
        <v>16</v>
      </c>
      <c r="H35" s="97" t="s">
        <v>16</v>
      </c>
      <c r="I35" s="118" t="str">
        <f t="shared" si="0"/>
        <v>b********</v>
      </c>
      <c r="J35" s="93" t="str">
        <f t="shared" si="1"/>
        <v>정기후원 치킨</v>
      </c>
      <c r="K35" s="96" t="s">
        <v>121</v>
      </c>
      <c r="L35" s="97">
        <v>4</v>
      </c>
      <c r="M35" s="97" t="s">
        <v>103</v>
      </c>
      <c r="N35" s="120">
        <v>80000</v>
      </c>
      <c r="O35" s="97"/>
      <c r="P35" s="62" t="s">
        <v>104</v>
      </c>
      <c r="Q35" s="63" t="s">
        <v>145</v>
      </c>
      <c r="R35" s="1"/>
      <c r="S35" s="1"/>
      <c r="T35" s="1"/>
      <c r="U35" s="1"/>
      <c r="V35" s="1"/>
      <c r="W35" s="1"/>
      <c r="X35" s="1"/>
      <c r="Y35" s="1"/>
      <c r="Z35" s="1"/>
    </row>
    <row r="36" spans="1:26" ht="24.75" customHeight="1">
      <c r="A36" s="91">
        <v>32</v>
      </c>
      <c r="B36" s="121">
        <v>45406</v>
      </c>
      <c r="C36" s="97" t="s">
        <v>30</v>
      </c>
      <c r="D36" s="97" t="s">
        <v>100</v>
      </c>
      <c r="E36" s="97" t="s">
        <v>101</v>
      </c>
      <c r="F36" s="117"/>
      <c r="G36" s="97" t="s">
        <v>16</v>
      </c>
      <c r="H36" s="97" t="s">
        <v>16</v>
      </c>
      <c r="I36" s="118" t="str">
        <f t="shared" si="0"/>
        <v>b********</v>
      </c>
      <c r="J36" s="93" t="str">
        <f t="shared" si="1"/>
        <v>정기후원 치킨</v>
      </c>
      <c r="K36" s="96" t="s">
        <v>121</v>
      </c>
      <c r="L36" s="97">
        <v>2</v>
      </c>
      <c r="M36" s="97" t="s">
        <v>103</v>
      </c>
      <c r="N36" s="120">
        <v>40000</v>
      </c>
      <c r="O36" s="97"/>
      <c r="P36" s="62" t="s">
        <v>104</v>
      </c>
      <c r="Q36" s="63" t="s">
        <v>146</v>
      </c>
      <c r="R36" s="1"/>
      <c r="S36" s="1"/>
      <c r="T36" s="1"/>
      <c r="U36" s="1"/>
      <c r="V36" s="1"/>
      <c r="W36" s="1"/>
      <c r="X36" s="1"/>
      <c r="Y36" s="1"/>
      <c r="Z36" s="1"/>
    </row>
    <row r="37" spans="1:26" ht="24.75" customHeight="1">
      <c r="A37" s="91">
        <v>33</v>
      </c>
      <c r="B37" s="121">
        <v>45406</v>
      </c>
      <c r="C37" s="97" t="s">
        <v>30</v>
      </c>
      <c r="D37" s="97" t="s">
        <v>34</v>
      </c>
      <c r="E37" s="97" t="s">
        <v>115</v>
      </c>
      <c r="F37" s="117"/>
      <c r="G37" s="97" t="s">
        <v>16</v>
      </c>
      <c r="H37" s="97" t="s">
        <v>16</v>
      </c>
      <c r="I37" s="118" t="str">
        <f t="shared" si="0"/>
        <v>장********</v>
      </c>
      <c r="J37" s="93" t="str">
        <f t="shared" si="1"/>
        <v>정기후원 치킨</v>
      </c>
      <c r="K37" s="96" t="s">
        <v>121</v>
      </c>
      <c r="L37" s="97">
        <v>1</v>
      </c>
      <c r="M37" s="97" t="s">
        <v>103</v>
      </c>
      <c r="N37" s="120">
        <v>20000</v>
      </c>
      <c r="O37" s="97"/>
      <c r="P37" s="62" t="s">
        <v>104</v>
      </c>
      <c r="Q37" s="63" t="s">
        <v>122</v>
      </c>
      <c r="R37" s="1"/>
      <c r="S37" s="1"/>
      <c r="T37" s="1"/>
      <c r="U37" s="1"/>
      <c r="V37" s="1"/>
      <c r="W37" s="1"/>
      <c r="X37" s="1"/>
      <c r="Y37" s="1"/>
      <c r="Z37" s="1"/>
    </row>
    <row r="38" spans="1:26" ht="24.75" customHeight="1">
      <c r="A38" s="91">
        <v>34</v>
      </c>
      <c r="B38" s="121">
        <v>45407</v>
      </c>
      <c r="C38" s="97" t="s">
        <v>30</v>
      </c>
      <c r="D38" s="97" t="s">
        <v>100</v>
      </c>
      <c r="E38" s="97" t="s">
        <v>101</v>
      </c>
      <c r="F38" s="117"/>
      <c r="G38" s="97" t="s">
        <v>16</v>
      </c>
      <c r="H38" s="97" t="s">
        <v>16</v>
      </c>
      <c r="I38" s="118" t="str">
        <f t="shared" si="0"/>
        <v>파**********</v>
      </c>
      <c r="J38" s="93" t="str">
        <f t="shared" si="1"/>
        <v>정기후원 빵</v>
      </c>
      <c r="K38" s="96" t="s">
        <v>113</v>
      </c>
      <c r="L38" s="97">
        <v>14</v>
      </c>
      <c r="M38" s="97" t="s">
        <v>103</v>
      </c>
      <c r="N38" s="123">
        <v>79800</v>
      </c>
      <c r="O38" s="97"/>
      <c r="P38" s="62" t="s">
        <v>104</v>
      </c>
      <c r="Q38" s="63" t="s">
        <v>114</v>
      </c>
      <c r="R38" s="1"/>
      <c r="S38" s="1"/>
      <c r="T38" s="1"/>
      <c r="U38" s="1"/>
      <c r="V38" s="1"/>
      <c r="W38" s="1"/>
      <c r="X38" s="1"/>
      <c r="Y38" s="1"/>
      <c r="Z38" s="1"/>
    </row>
    <row r="39" spans="1:26" ht="24.75" customHeight="1">
      <c r="A39" s="91">
        <v>35</v>
      </c>
      <c r="B39" s="121">
        <v>45407</v>
      </c>
      <c r="C39" s="97" t="s">
        <v>30</v>
      </c>
      <c r="D39" s="97" t="s">
        <v>100</v>
      </c>
      <c r="E39" s="97" t="s">
        <v>115</v>
      </c>
      <c r="F39" s="117"/>
      <c r="G39" s="97" t="s">
        <v>16</v>
      </c>
      <c r="H39" s="97" t="s">
        <v>16</v>
      </c>
      <c r="I39" s="118" t="str">
        <f t="shared" si="0"/>
        <v>박*****</v>
      </c>
      <c r="J39" s="93" t="str">
        <f t="shared" si="1"/>
        <v>정기후원 빵</v>
      </c>
      <c r="K39" s="96" t="s">
        <v>113</v>
      </c>
      <c r="L39" s="97">
        <v>20</v>
      </c>
      <c r="M39" s="97" t="s">
        <v>131</v>
      </c>
      <c r="N39" s="123">
        <v>108000</v>
      </c>
      <c r="O39" s="97"/>
      <c r="P39" s="62" t="s">
        <v>104</v>
      </c>
      <c r="Q39" s="63" t="s">
        <v>125</v>
      </c>
      <c r="R39" s="1"/>
      <c r="S39" s="1"/>
      <c r="T39" s="1"/>
      <c r="U39" s="1"/>
      <c r="V39" s="1"/>
      <c r="W39" s="1"/>
      <c r="X39" s="1"/>
      <c r="Y39" s="1"/>
      <c r="Z39" s="1"/>
    </row>
    <row r="40" spans="1:26" ht="24.75" customHeight="1">
      <c r="A40" s="91">
        <v>36</v>
      </c>
      <c r="B40" s="121">
        <v>45408</v>
      </c>
      <c r="C40" s="97" t="s">
        <v>30</v>
      </c>
      <c r="D40" s="97" t="s">
        <v>100</v>
      </c>
      <c r="E40" s="97" t="s">
        <v>115</v>
      </c>
      <c r="F40" s="117"/>
      <c r="G40" s="97" t="s">
        <v>16</v>
      </c>
      <c r="H40" s="97" t="s">
        <v>16</v>
      </c>
      <c r="I40" s="118" t="str">
        <f t="shared" si="0"/>
        <v>이**</v>
      </c>
      <c r="J40" s="93" t="str">
        <f t="shared" si="1"/>
        <v>정기후원 이마트 생필품</v>
      </c>
      <c r="K40" s="96" t="s">
        <v>147</v>
      </c>
      <c r="L40" s="97">
        <v>2</v>
      </c>
      <c r="M40" s="97" t="s">
        <v>103</v>
      </c>
      <c r="N40" s="123">
        <v>1044326</v>
      </c>
      <c r="O40" s="97"/>
      <c r="P40" s="64" t="s">
        <v>104</v>
      </c>
      <c r="Q40" s="63" t="s">
        <v>148</v>
      </c>
      <c r="R40" s="1"/>
      <c r="S40" s="1"/>
      <c r="T40" s="1"/>
      <c r="U40" s="1"/>
      <c r="V40" s="1"/>
      <c r="W40" s="1"/>
      <c r="X40" s="1"/>
      <c r="Y40" s="1"/>
      <c r="Z40" s="1"/>
    </row>
    <row r="41" spans="1:26" ht="24.75" customHeight="1">
      <c r="A41" s="91">
        <v>37</v>
      </c>
      <c r="B41" s="121">
        <v>45408</v>
      </c>
      <c r="C41" s="97" t="s">
        <v>30</v>
      </c>
      <c r="D41" s="97" t="s">
        <v>100</v>
      </c>
      <c r="E41" s="97" t="s">
        <v>115</v>
      </c>
      <c r="F41" s="117"/>
      <c r="G41" s="97" t="s">
        <v>16</v>
      </c>
      <c r="H41" s="97" t="s">
        <v>16</v>
      </c>
      <c r="I41" s="118" t="str">
        <f t="shared" si="0"/>
        <v>배******</v>
      </c>
      <c r="J41" s="93" t="str">
        <f t="shared" si="1"/>
        <v>비정기후원 김치찌개</v>
      </c>
      <c r="K41" s="96" t="s">
        <v>149</v>
      </c>
      <c r="L41" s="97">
        <v>20</v>
      </c>
      <c r="M41" s="97" t="s">
        <v>131</v>
      </c>
      <c r="N41" s="123">
        <v>180000</v>
      </c>
      <c r="O41" s="97"/>
      <c r="P41" s="64" t="s">
        <v>109</v>
      </c>
      <c r="Q41" s="63" t="s">
        <v>150</v>
      </c>
      <c r="R41" s="1"/>
      <c r="S41" s="1"/>
      <c r="T41" s="1"/>
      <c r="U41" s="1"/>
      <c r="V41" s="1"/>
      <c r="W41" s="1"/>
      <c r="X41" s="1"/>
      <c r="Y41" s="1"/>
      <c r="Z41" s="1"/>
    </row>
    <row r="42" spans="1:26" ht="24.75" customHeight="1">
      <c r="A42" s="91">
        <v>38</v>
      </c>
      <c r="B42" s="121">
        <v>45411</v>
      </c>
      <c r="C42" s="97" t="s">
        <v>30</v>
      </c>
      <c r="D42" s="97" t="s">
        <v>100</v>
      </c>
      <c r="E42" s="97" t="s">
        <v>115</v>
      </c>
      <c r="F42" s="117"/>
      <c r="G42" s="97" t="s">
        <v>16</v>
      </c>
      <c r="H42" s="97" t="s">
        <v>16</v>
      </c>
      <c r="I42" s="118" t="str">
        <f t="shared" si="0"/>
        <v>더*</v>
      </c>
      <c r="J42" s="93" t="str">
        <f t="shared" si="1"/>
        <v>비정기후원 반찬</v>
      </c>
      <c r="K42" s="96" t="s">
        <v>143</v>
      </c>
      <c r="L42" s="97">
        <v>20</v>
      </c>
      <c r="M42" s="97" t="s">
        <v>103</v>
      </c>
      <c r="N42" s="97" t="s">
        <v>17</v>
      </c>
      <c r="O42" s="97"/>
      <c r="P42" s="64" t="s">
        <v>109</v>
      </c>
      <c r="Q42" s="63" t="s">
        <v>144</v>
      </c>
      <c r="R42" s="1"/>
      <c r="S42" s="1"/>
      <c r="T42" s="1"/>
      <c r="U42" s="1"/>
      <c r="V42" s="1"/>
      <c r="W42" s="1"/>
      <c r="X42" s="1"/>
      <c r="Y42" s="1"/>
      <c r="Z42" s="1"/>
    </row>
    <row r="43" spans="1:26" ht="24.75" customHeight="1">
      <c r="A43" s="91">
        <v>39</v>
      </c>
      <c r="B43" s="121">
        <v>45412</v>
      </c>
      <c r="C43" s="97" t="s">
        <v>30</v>
      </c>
      <c r="D43" s="97" t="s">
        <v>100</v>
      </c>
      <c r="E43" s="97" t="s">
        <v>115</v>
      </c>
      <c r="F43" s="117"/>
      <c r="G43" s="97" t="s">
        <v>16</v>
      </c>
      <c r="H43" s="97" t="s">
        <v>16</v>
      </c>
      <c r="I43" s="118" t="str">
        <f t="shared" si="0"/>
        <v>파**********</v>
      </c>
      <c r="J43" s="93" t="str">
        <f t="shared" si="1"/>
        <v>정기후원 빵</v>
      </c>
      <c r="K43" s="96" t="s">
        <v>113</v>
      </c>
      <c r="L43" s="97">
        <v>5</v>
      </c>
      <c r="M43" s="97" t="s">
        <v>103</v>
      </c>
      <c r="N43" s="123">
        <v>37400</v>
      </c>
      <c r="O43" s="97"/>
      <c r="P43" s="64" t="s">
        <v>104</v>
      </c>
      <c r="Q43" s="63" t="s">
        <v>114</v>
      </c>
      <c r="R43" s="1"/>
      <c r="S43" s="1"/>
      <c r="T43" s="1"/>
      <c r="U43" s="1"/>
      <c r="V43" s="1"/>
      <c r="W43" s="1"/>
      <c r="X43" s="1"/>
      <c r="Y43" s="1"/>
      <c r="Z43" s="1"/>
    </row>
    <row r="44" spans="1:26" ht="24.75" customHeight="1">
      <c r="A44" s="124" t="s">
        <v>50</v>
      </c>
      <c r="B44" s="99"/>
      <c r="C44" s="99"/>
      <c r="D44" s="99"/>
      <c r="E44" s="99"/>
      <c r="F44" s="99"/>
      <c r="G44" s="99"/>
      <c r="H44" s="99"/>
      <c r="I44" s="99"/>
      <c r="J44" s="100"/>
      <c r="K44" s="125"/>
      <c r="L44" s="125"/>
      <c r="M44" s="125"/>
      <c r="N44" s="126">
        <v>9030054</v>
      </c>
      <c r="O44" s="127"/>
      <c r="P44" s="65"/>
      <c r="Q44" s="57"/>
    </row>
  </sheetData>
  <mergeCells count="14">
    <mergeCell ref="O3:O4"/>
    <mergeCell ref="A1:O1"/>
    <mergeCell ref="A2:O2"/>
    <mergeCell ref="M3:M4"/>
    <mergeCell ref="N3:N4"/>
    <mergeCell ref="A3:A4"/>
    <mergeCell ref="B3:B4"/>
    <mergeCell ref="C3:C4"/>
    <mergeCell ref="D3:D4"/>
    <mergeCell ref="I3:I4"/>
    <mergeCell ref="J3:J4"/>
    <mergeCell ref="A44:J44"/>
    <mergeCell ref="K3:K4"/>
    <mergeCell ref="L3:L4"/>
  </mergeCells>
  <phoneticPr fontId="18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Y60"/>
  <sheetViews>
    <sheetView workbookViewId="0">
      <selection sqref="A1:I60"/>
    </sheetView>
  </sheetViews>
  <sheetFormatPr defaultColWidth="12.6328125" defaultRowHeight="15.75" customHeight="1"/>
  <cols>
    <col min="1" max="1" width="4.7265625" customWidth="1"/>
    <col min="2" max="2" width="10.36328125" bestFit="1" customWidth="1"/>
    <col min="3" max="3" width="23.54296875" bestFit="1" customWidth="1"/>
    <col min="4" max="4" width="11.1796875" bestFit="1" customWidth="1"/>
    <col min="5" max="5" width="20.26953125" bestFit="1" customWidth="1"/>
    <col min="6" max="6" width="5.26953125" bestFit="1" customWidth="1"/>
    <col min="7" max="7" width="5.08984375" bestFit="1" customWidth="1"/>
    <col min="8" max="8" width="11.08984375" bestFit="1" customWidth="1"/>
    <col min="9" max="9" width="6.08984375" bestFit="1" customWidth="1"/>
    <col min="10" max="11" width="0" hidden="1" customWidth="1"/>
  </cols>
  <sheetData>
    <row r="1" spans="1:25" ht="30" customHeight="1">
      <c r="A1" s="86" t="s">
        <v>0</v>
      </c>
      <c r="B1" s="87"/>
      <c r="C1" s="87"/>
      <c r="D1" s="87"/>
      <c r="E1" s="87"/>
      <c r="F1" s="87"/>
      <c r="G1" s="87"/>
      <c r="H1" s="87"/>
      <c r="I1" s="87"/>
      <c r="J1" s="1"/>
      <c r="K1" s="1"/>
    </row>
    <row r="2" spans="1:25" ht="30" customHeight="1">
      <c r="A2" s="88" t="s">
        <v>151</v>
      </c>
      <c r="B2" s="87"/>
      <c r="C2" s="87"/>
      <c r="D2" s="87"/>
      <c r="E2" s="87"/>
      <c r="F2" s="87"/>
      <c r="G2" s="87"/>
      <c r="H2" s="87"/>
      <c r="I2" s="87"/>
      <c r="J2" s="2"/>
      <c r="K2" s="2"/>
    </row>
    <row r="3" spans="1:25" ht="38.25" customHeight="1">
      <c r="A3" s="89" t="s">
        <v>2</v>
      </c>
      <c r="B3" s="90" t="s">
        <v>52</v>
      </c>
      <c r="C3" s="90" t="s">
        <v>53</v>
      </c>
      <c r="D3" s="90" t="s">
        <v>152</v>
      </c>
      <c r="E3" s="90" t="s">
        <v>153</v>
      </c>
      <c r="F3" s="90" t="s">
        <v>97</v>
      </c>
      <c r="G3" s="90" t="s">
        <v>98</v>
      </c>
      <c r="H3" s="90" t="s">
        <v>99</v>
      </c>
      <c r="I3" s="90" t="s">
        <v>9</v>
      </c>
      <c r="J3" s="66"/>
      <c r="K3" s="66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</row>
    <row r="4" spans="1:25" ht="24.75" customHeight="1">
      <c r="A4" s="91">
        <v>1</v>
      </c>
      <c r="B4" s="92">
        <v>45384</v>
      </c>
      <c r="C4" s="93" t="str">
        <f t="shared" ref="C4:C59" si="0">SUBSTITUTE(J4,RIGHT(J4,LEN(J4)-1),REPT("*",LEN(J4)-1))&amp;" 후원 "&amp;K4</f>
        <v>늘***** 후원 샌드위치</v>
      </c>
      <c r="D4" s="93" t="s">
        <v>154</v>
      </c>
      <c r="E4" s="94" t="s">
        <v>16</v>
      </c>
      <c r="F4" s="94">
        <v>100</v>
      </c>
      <c r="G4" s="94" t="s">
        <v>103</v>
      </c>
      <c r="H4" s="95">
        <v>500000</v>
      </c>
      <c r="I4" s="96"/>
      <c r="J4" s="61" t="s">
        <v>110</v>
      </c>
      <c r="K4" s="67" t="s">
        <v>108</v>
      </c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</row>
    <row r="5" spans="1:25" ht="24.75" customHeight="1">
      <c r="A5" s="91">
        <v>2</v>
      </c>
      <c r="B5" s="92">
        <v>45384</v>
      </c>
      <c r="C5" s="93" t="str">
        <f t="shared" si="0"/>
        <v>맛***** 후원 배추김치</v>
      </c>
      <c r="D5" s="97" t="s">
        <v>155</v>
      </c>
      <c r="E5" s="94" t="s">
        <v>16</v>
      </c>
      <c r="F5" s="94">
        <v>15</v>
      </c>
      <c r="G5" s="94" t="s">
        <v>131</v>
      </c>
      <c r="H5" s="95">
        <v>97500</v>
      </c>
      <c r="I5" s="96"/>
      <c r="J5" s="63" t="s">
        <v>112</v>
      </c>
      <c r="K5" s="68" t="s">
        <v>111</v>
      </c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</row>
    <row r="6" spans="1:25" ht="24.75" customHeight="1">
      <c r="A6" s="91">
        <v>3</v>
      </c>
      <c r="B6" s="92">
        <v>45384</v>
      </c>
      <c r="C6" s="93" t="str">
        <f t="shared" si="0"/>
        <v>파********** 후원 빵</v>
      </c>
      <c r="D6" s="97" t="s">
        <v>156</v>
      </c>
      <c r="E6" s="94" t="s">
        <v>16</v>
      </c>
      <c r="F6" s="94">
        <v>10</v>
      </c>
      <c r="G6" s="94" t="s">
        <v>103</v>
      </c>
      <c r="H6" s="95">
        <v>57800</v>
      </c>
      <c r="I6" s="96"/>
      <c r="J6" s="63" t="s">
        <v>114</v>
      </c>
      <c r="K6" s="68" t="s">
        <v>113</v>
      </c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</row>
    <row r="7" spans="1:25" ht="24.75" customHeight="1">
      <c r="A7" s="91">
        <v>4</v>
      </c>
      <c r="B7" s="92">
        <v>45385</v>
      </c>
      <c r="C7" s="93" t="str">
        <f t="shared" si="0"/>
        <v>신** 후원 중식</v>
      </c>
      <c r="D7" s="97" t="s">
        <v>157</v>
      </c>
      <c r="E7" s="94" t="s">
        <v>16</v>
      </c>
      <c r="F7" s="94">
        <v>60</v>
      </c>
      <c r="G7" s="94" t="s">
        <v>117</v>
      </c>
      <c r="H7" s="95">
        <v>480000</v>
      </c>
      <c r="I7" s="96"/>
      <c r="J7" s="63" t="s">
        <v>118</v>
      </c>
      <c r="K7" s="68" t="s">
        <v>116</v>
      </c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</row>
    <row r="8" spans="1:25" ht="24.75" customHeight="1">
      <c r="A8" s="91">
        <v>5</v>
      </c>
      <c r="B8" s="92">
        <v>45385</v>
      </c>
      <c r="C8" s="93" t="str">
        <f t="shared" si="0"/>
        <v>천**** 후원 오렌지</v>
      </c>
      <c r="D8" s="97" t="s">
        <v>158</v>
      </c>
      <c r="E8" s="94" t="s">
        <v>16</v>
      </c>
      <c r="F8" s="94">
        <v>31</v>
      </c>
      <c r="G8" s="94" t="s">
        <v>103</v>
      </c>
      <c r="H8" s="95">
        <v>80000</v>
      </c>
      <c r="I8" s="96"/>
      <c r="J8" s="63" t="s">
        <v>120</v>
      </c>
      <c r="K8" s="68" t="s">
        <v>119</v>
      </c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</row>
    <row r="9" spans="1:25" ht="24.75" customHeight="1">
      <c r="A9" s="91">
        <v>6</v>
      </c>
      <c r="B9" s="92">
        <v>45385</v>
      </c>
      <c r="C9" s="93" t="str">
        <f t="shared" si="0"/>
        <v>장******** 후원 치킨</v>
      </c>
      <c r="D9" s="97" t="s">
        <v>159</v>
      </c>
      <c r="E9" s="94" t="s">
        <v>16</v>
      </c>
      <c r="F9" s="94">
        <v>1</v>
      </c>
      <c r="G9" s="94" t="s">
        <v>103</v>
      </c>
      <c r="H9" s="95">
        <v>20000</v>
      </c>
      <c r="I9" s="96"/>
      <c r="J9" s="63" t="s">
        <v>122</v>
      </c>
      <c r="K9" s="68" t="s">
        <v>121</v>
      </c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</row>
    <row r="10" spans="1:25" ht="24.75" customHeight="1">
      <c r="A10" s="91">
        <v>7</v>
      </c>
      <c r="B10" s="92">
        <v>45386</v>
      </c>
      <c r="C10" s="93" t="str">
        <f t="shared" si="0"/>
        <v>밀********** 후원 도시락</v>
      </c>
      <c r="D10" s="97" t="s">
        <v>160</v>
      </c>
      <c r="E10" s="94" t="s">
        <v>16</v>
      </c>
      <c r="F10" s="94">
        <v>15</v>
      </c>
      <c r="G10" s="94" t="s">
        <v>103</v>
      </c>
      <c r="H10" s="95">
        <v>150000</v>
      </c>
      <c r="I10" s="96"/>
      <c r="J10" s="63" t="s">
        <v>124</v>
      </c>
      <c r="K10" s="68" t="s">
        <v>123</v>
      </c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</row>
    <row r="11" spans="1:25" ht="24.75" customHeight="1">
      <c r="A11" s="91">
        <v>8</v>
      </c>
      <c r="B11" s="92">
        <v>45386</v>
      </c>
      <c r="C11" s="93" t="str">
        <f t="shared" si="0"/>
        <v>박***** 후원 빵</v>
      </c>
      <c r="D11" s="97" t="s">
        <v>161</v>
      </c>
      <c r="E11" s="94" t="s">
        <v>16</v>
      </c>
      <c r="F11" s="94">
        <v>20</v>
      </c>
      <c r="G11" s="94" t="s">
        <v>103</v>
      </c>
      <c r="H11" s="95">
        <v>114500</v>
      </c>
      <c r="I11" s="96"/>
      <c r="J11" s="63" t="s">
        <v>125</v>
      </c>
      <c r="K11" s="68" t="s">
        <v>113</v>
      </c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</row>
    <row r="12" spans="1:25" ht="24.75" customHeight="1">
      <c r="A12" s="91">
        <v>9</v>
      </c>
      <c r="B12" s="92">
        <v>45386</v>
      </c>
      <c r="C12" s="93" t="str">
        <f t="shared" si="0"/>
        <v>쌍******** 후원 소불고기</v>
      </c>
      <c r="D12" s="97" t="s">
        <v>155</v>
      </c>
      <c r="E12" s="94" t="s">
        <v>16</v>
      </c>
      <c r="F12" s="94">
        <v>20</v>
      </c>
      <c r="G12" s="94" t="s">
        <v>103</v>
      </c>
      <c r="H12" s="95">
        <v>664200</v>
      </c>
      <c r="I12" s="96"/>
      <c r="J12" s="63" t="s">
        <v>127</v>
      </c>
      <c r="K12" s="68" t="s">
        <v>126</v>
      </c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</row>
    <row r="13" spans="1:25" ht="24.75" customHeight="1">
      <c r="A13" s="91">
        <v>10</v>
      </c>
      <c r="B13" s="92">
        <v>45386</v>
      </c>
      <c r="C13" s="93" t="str">
        <f t="shared" si="0"/>
        <v>파********** 후원 빵</v>
      </c>
      <c r="D13" s="97" t="s">
        <v>162</v>
      </c>
      <c r="E13" s="94" t="s">
        <v>16</v>
      </c>
      <c r="F13" s="94">
        <v>5</v>
      </c>
      <c r="G13" s="94" t="s">
        <v>103</v>
      </c>
      <c r="H13" s="95">
        <v>30200</v>
      </c>
      <c r="I13" s="96"/>
      <c r="J13" s="63" t="s">
        <v>114</v>
      </c>
      <c r="K13" s="68" t="s">
        <v>113</v>
      </c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</row>
    <row r="14" spans="1:25" ht="24.75" customHeight="1">
      <c r="A14" s="91">
        <v>11</v>
      </c>
      <c r="B14" s="92">
        <v>45391</v>
      </c>
      <c r="C14" s="93" t="str">
        <f t="shared" si="0"/>
        <v>장******** 후원 치킨</v>
      </c>
      <c r="D14" s="97" t="s">
        <v>163</v>
      </c>
      <c r="E14" s="94" t="s">
        <v>16</v>
      </c>
      <c r="F14" s="94">
        <v>1</v>
      </c>
      <c r="G14" s="94" t="s">
        <v>103</v>
      </c>
      <c r="H14" s="95">
        <v>20000</v>
      </c>
      <c r="I14" s="96"/>
      <c r="J14" s="63" t="s">
        <v>122</v>
      </c>
      <c r="K14" s="68" t="s">
        <v>121</v>
      </c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</row>
    <row r="15" spans="1:25" ht="24.75" customHeight="1">
      <c r="A15" s="91">
        <v>12</v>
      </c>
      <c r="B15" s="92">
        <v>45391</v>
      </c>
      <c r="C15" s="93" t="str">
        <f t="shared" si="0"/>
        <v>파********** 후원 빵</v>
      </c>
      <c r="D15" s="97" t="s">
        <v>156</v>
      </c>
      <c r="E15" s="94" t="s">
        <v>16</v>
      </c>
      <c r="F15" s="94">
        <v>6</v>
      </c>
      <c r="G15" s="94" t="s">
        <v>103</v>
      </c>
      <c r="H15" s="95">
        <v>38100</v>
      </c>
      <c r="I15" s="96"/>
      <c r="J15" s="63" t="s">
        <v>114</v>
      </c>
      <c r="K15" s="68" t="s">
        <v>113</v>
      </c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</row>
    <row r="16" spans="1:25" ht="24.75" customHeight="1">
      <c r="A16" s="91">
        <v>13</v>
      </c>
      <c r="B16" s="92">
        <v>45393</v>
      </c>
      <c r="C16" s="93" t="str">
        <f t="shared" si="0"/>
        <v>맛****** 후원 배추김치</v>
      </c>
      <c r="D16" s="97" t="s">
        <v>164</v>
      </c>
      <c r="E16" s="94" t="s">
        <v>16</v>
      </c>
      <c r="F16" s="94">
        <v>6</v>
      </c>
      <c r="G16" s="94" t="s">
        <v>131</v>
      </c>
      <c r="H16" s="95">
        <v>150000</v>
      </c>
      <c r="I16" s="96"/>
      <c r="J16" s="63" t="s">
        <v>135</v>
      </c>
      <c r="K16" s="68" t="s">
        <v>111</v>
      </c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</row>
    <row r="17" spans="1:25" ht="24.75" customHeight="1">
      <c r="A17" s="91">
        <v>14</v>
      </c>
      <c r="B17" s="92">
        <v>45393</v>
      </c>
      <c r="C17" s="93" t="str">
        <f t="shared" si="0"/>
        <v>육****** 후원 육개장</v>
      </c>
      <c r="D17" s="97" t="s">
        <v>165</v>
      </c>
      <c r="E17" s="94" t="s">
        <v>16</v>
      </c>
      <c r="F17" s="94">
        <v>10</v>
      </c>
      <c r="G17" s="94" t="s">
        <v>131</v>
      </c>
      <c r="H17" s="95">
        <v>110000</v>
      </c>
      <c r="I17" s="96"/>
      <c r="J17" s="63" t="s">
        <v>137</v>
      </c>
      <c r="K17" s="68" t="s">
        <v>136</v>
      </c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</row>
    <row r="18" spans="1:25" ht="24.75" customHeight="1">
      <c r="A18" s="91">
        <v>15</v>
      </c>
      <c r="B18" s="92">
        <v>45398</v>
      </c>
      <c r="C18" s="93" t="str">
        <f t="shared" si="0"/>
        <v>파********** 후원 빵</v>
      </c>
      <c r="D18" s="97" t="s">
        <v>166</v>
      </c>
      <c r="E18" s="94" t="s">
        <v>16</v>
      </c>
      <c r="F18" s="94">
        <v>4</v>
      </c>
      <c r="G18" s="94" t="s">
        <v>103</v>
      </c>
      <c r="H18" s="95">
        <v>26000</v>
      </c>
      <c r="I18" s="96"/>
      <c r="J18" s="63" t="s">
        <v>114</v>
      </c>
      <c r="K18" s="68" t="s">
        <v>113</v>
      </c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</row>
    <row r="19" spans="1:25" ht="24.75" customHeight="1">
      <c r="A19" s="91">
        <v>16</v>
      </c>
      <c r="B19" s="92">
        <v>45399</v>
      </c>
      <c r="C19" s="93" t="str">
        <f t="shared" si="0"/>
        <v>끼******* 후원 소불고기</v>
      </c>
      <c r="D19" s="97" t="s">
        <v>167</v>
      </c>
      <c r="E19" s="94" t="s">
        <v>16</v>
      </c>
      <c r="F19" s="94">
        <v>50</v>
      </c>
      <c r="G19" s="94" t="s">
        <v>103</v>
      </c>
      <c r="H19" s="95">
        <v>900000</v>
      </c>
      <c r="I19" s="96"/>
      <c r="J19" s="63" t="s">
        <v>140</v>
      </c>
      <c r="K19" s="68" t="s">
        <v>126</v>
      </c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</row>
    <row r="20" spans="1:25" ht="24.75" customHeight="1">
      <c r="A20" s="91">
        <v>17</v>
      </c>
      <c r="B20" s="92">
        <v>45399</v>
      </c>
      <c r="C20" s="93" t="str">
        <f t="shared" si="0"/>
        <v>장******** 후원 치킨</v>
      </c>
      <c r="D20" s="97" t="s">
        <v>168</v>
      </c>
      <c r="E20" s="94" t="s">
        <v>16</v>
      </c>
      <c r="F20" s="94">
        <v>1</v>
      </c>
      <c r="G20" s="94" t="s">
        <v>103</v>
      </c>
      <c r="H20" s="95">
        <v>20000</v>
      </c>
      <c r="I20" s="96"/>
      <c r="J20" s="63" t="s">
        <v>122</v>
      </c>
      <c r="K20" s="68" t="s">
        <v>121</v>
      </c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</row>
    <row r="21" spans="1:25" ht="24.75" customHeight="1">
      <c r="A21" s="91">
        <v>18</v>
      </c>
      <c r="B21" s="92">
        <v>45400</v>
      </c>
      <c r="C21" s="93" t="str">
        <f t="shared" si="0"/>
        <v>파********** 후원 빵</v>
      </c>
      <c r="D21" s="97" t="s">
        <v>156</v>
      </c>
      <c r="E21" s="94" t="s">
        <v>16</v>
      </c>
      <c r="F21" s="94">
        <v>10</v>
      </c>
      <c r="G21" s="94" t="s">
        <v>103</v>
      </c>
      <c r="H21" s="95">
        <v>85000</v>
      </c>
      <c r="I21" s="96"/>
      <c r="J21" s="63" t="s">
        <v>114</v>
      </c>
      <c r="K21" s="68" t="s">
        <v>113</v>
      </c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</row>
    <row r="22" spans="1:25" ht="24.75" customHeight="1">
      <c r="A22" s="91">
        <v>19</v>
      </c>
      <c r="B22" s="92">
        <v>45400</v>
      </c>
      <c r="C22" s="93" t="str">
        <f t="shared" si="0"/>
        <v>박***** 후원 빵</v>
      </c>
      <c r="D22" s="97" t="s">
        <v>169</v>
      </c>
      <c r="E22" s="94" t="s">
        <v>16</v>
      </c>
      <c r="F22" s="94">
        <v>50</v>
      </c>
      <c r="G22" s="94" t="s">
        <v>103</v>
      </c>
      <c r="H22" s="95">
        <v>303500</v>
      </c>
      <c r="I22" s="96"/>
      <c r="J22" s="63" t="s">
        <v>125</v>
      </c>
      <c r="K22" s="68" t="s">
        <v>113</v>
      </c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</row>
    <row r="23" spans="1:25" ht="24.75" customHeight="1">
      <c r="A23" s="91">
        <v>20</v>
      </c>
      <c r="B23" s="92">
        <v>45400</v>
      </c>
      <c r="C23" s="93" t="str">
        <f t="shared" si="0"/>
        <v>쌍******** 후원 돼지불기고</v>
      </c>
      <c r="D23" s="97" t="s">
        <v>170</v>
      </c>
      <c r="E23" s="94" t="s">
        <v>16</v>
      </c>
      <c r="F23" s="94">
        <v>20</v>
      </c>
      <c r="G23" s="94" t="s">
        <v>103</v>
      </c>
      <c r="H23" s="95">
        <v>207300</v>
      </c>
      <c r="I23" s="96"/>
      <c r="J23" s="63" t="s">
        <v>127</v>
      </c>
      <c r="K23" s="68" t="s">
        <v>171</v>
      </c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</row>
    <row r="24" spans="1:25" ht="24.75" customHeight="1">
      <c r="A24" s="91">
        <v>21</v>
      </c>
      <c r="B24" s="92">
        <v>45400</v>
      </c>
      <c r="C24" s="93" t="str">
        <f t="shared" si="0"/>
        <v>6*********** 후원 치킨</v>
      </c>
      <c r="D24" s="97" t="s">
        <v>172</v>
      </c>
      <c r="E24" s="94" t="s">
        <v>16</v>
      </c>
      <c r="F24" s="94">
        <v>10</v>
      </c>
      <c r="G24" s="94" t="s">
        <v>103</v>
      </c>
      <c r="H24" s="95">
        <v>200000</v>
      </c>
      <c r="I24" s="96"/>
      <c r="J24" s="63" t="s">
        <v>142</v>
      </c>
      <c r="K24" s="68" t="s">
        <v>121</v>
      </c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</row>
    <row r="25" spans="1:25" ht="24.75" customHeight="1">
      <c r="A25" s="91">
        <v>22</v>
      </c>
      <c r="B25" s="92">
        <v>45402</v>
      </c>
      <c r="C25" s="93" t="str">
        <f t="shared" si="0"/>
        <v>높****** 후원 센서바</v>
      </c>
      <c r="D25" s="97" t="s">
        <v>173</v>
      </c>
      <c r="E25" s="94" t="s">
        <v>16</v>
      </c>
      <c r="F25" s="94">
        <v>100</v>
      </c>
      <c r="G25" s="94" t="s">
        <v>103</v>
      </c>
      <c r="H25" s="95">
        <v>1400000</v>
      </c>
      <c r="I25" s="96"/>
      <c r="J25" s="63" t="s">
        <v>39</v>
      </c>
      <c r="K25" s="68" t="s">
        <v>174</v>
      </c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</row>
    <row r="26" spans="1:25" ht="24.75" customHeight="1">
      <c r="A26" s="91">
        <v>23</v>
      </c>
      <c r="B26" s="92">
        <v>45402</v>
      </c>
      <c r="C26" s="93" t="str">
        <f t="shared" si="0"/>
        <v>티** 후원 선풍기</v>
      </c>
      <c r="D26" s="97" t="s">
        <v>173</v>
      </c>
      <c r="E26" s="94" t="s">
        <v>16</v>
      </c>
      <c r="F26" s="94">
        <v>38</v>
      </c>
      <c r="G26" s="94" t="s">
        <v>103</v>
      </c>
      <c r="H26" s="95">
        <v>1520000</v>
      </c>
      <c r="I26" s="96"/>
      <c r="J26" s="85" t="s">
        <v>208</v>
      </c>
      <c r="K26" s="68" t="s">
        <v>175</v>
      </c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</row>
    <row r="27" spans="1:25" ht="24.75" customHeight="1">
      <c r="A27" s="91">
        <v>24</v>
      </c>
      <c r="B27" s="92">
        <v>45402</v>
      </c>
      <c r="C27" s="93" t="str">
        <f t="shared" si="0"/>
        <v>덕******* 후원 에코백</v>
      </c>
      <c r="D27" s="97" t="s">
        <v>173</v>
      </c>
      <c r="E27" s="94" t="s">
        <v>16</v>
      </c>
      <c r="F27" s="94">
        <v>6</v>
      </c>
      <c r="G27" s="94" t="s">
        <v>103</v>
      </c>
      <c r="H27" s="95">
        <v>18000</v>
      </c>
      <c r="I27" s="96"/>
      <c r="J27" s="63" t="s">
        <v>176</v>
      </c>
      <c r="K27" s="68" t="s">
        <v>177</v>
      </c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</row>
    <row r="28" spans="1:25" ht="24.75" customHeight="1">
      <c r="A28" s="91">
        <v>25</v>
      </c>
      <c r="B28" s="92">
        <v>45402</v>
      </c>
      <c r="C28" s="93" t="str">
        <f t="shared" si="0"/>
        <v>투*** 후원 이불</v>
      </c>
      <c r="D28" s="97" t="s">
        <v>173</v>
      </c>
      <c r="E28" s="94" t="s">
        <v>16</v>
      </c>
      <c r="F28" s="94">
        <v>59</v>
      </c>
      <c r="G28" s="94" t="s">
        <v>103</v>
      </c>
      <c r="H28" s="95">
        <v>2360000</v>
      </c>
      <c r="I28" s="96"/>
      <c r="J28" s="85" t="s">
        <v>209</v>
      </c>
      <c r="K28" s="68" t="s">
        <v>178</v>
      </c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</row>
    <row r="29" spans="1:25" ht="24.75" customHeight="1">
      <c r="A29" s="91">
        <v>26</v>
      </c>
      <c r="B29" s="92">
        <v>45402</v>
      </c>
      <c r="C29" s="93" t="str">
        <f t="shared" si="0"/>
        <v>장** 후원 비누</v>
      </c>
      <c r="D29" s="97" t="s">
        <v>173</v>
      </c>
      <c r="E29" s="94" t="s">
        <v>16</v>
      </c>
      <c r="F29" s="94">
        <v>40</v>
      </c>
      <c r="G29" s="94" t="s">
        <v>103</v>
      </c>
      <c r="H29" s="95">
        <v>200000</v>
      </c>
      <c r="I29" s="96"/>
      <c r="J29" s="63" t="s">
        <v>179</v>
      </c>
      <c r="K29" s="68" t="s">
        <v>180</v>
      </c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</row>
    <row r="30" spans="1:25" ht="24.75" customHeight="1">
      <c r="A30" s="91">
        <v>27</v>
      </c>
      <c r="B30" s="92">
        <v>45402</v>
      </c>
      <c r="C30" s="93" t="str">
        <f t="shared" si="0"/>
        <v>민** 후원 지퍼넥타이</v>
      </c>
      <c r="D30" s="97" t="s">
        <v>173</v>
      </c>
      <c r="E30" s="94" t="s">
        <v>16</v>
      </c>
      <c r="F30" s="94">
        <v>120</v>
      </c>
      <c r="G30" s="94" t="s">
        <v>103</v>
      </c>
      <c r="H30" s="95">
        <v>360000</v>
      </c>
      <c r="I30" s="96"/>
      <c r="J30" s="63" t="s">
        <v>181</v>
      </c>
      <c r="K30" s="68" t="s">
        <v>182</v>
      </c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</row>
    <row r="31" spans="1:25" ht="24.75" customHeight="1">
      <c r="A31" s="91">
        <v>28</v>
      </c>
      <c r="B31" s="92">
        <v>45402</v>
      </c>
      <c r="C31" s="93" t="str">
        <f t="shared" si="0"/>
        <v>티** 후원 스카프</v>
      </c>
      <c r="D31" s="97" t="s">
        <v>173</v>
      </c>
      <c r="E31" s="94" t="s">
        <v>16</v>
      </c>
      <c r="F31" s="94">
        <v>1194</v>
      </c>
      <c r="G31" s="94" t="s">
        <v>103</v>
      </c>
      <c r="H31" s="95">
        <v>5970000</v>
      </c>
      <c r="I31" s="96"/>
      <c r="J31" s="85" t="s">
        <v>208</v>
      </c>
      <c r="K31" s="68" t="s">
        <v>183</v>
      </c>
    </row>
    <row r="32" spans="1:25" ht="24.75" customHeight="1">
      <c r="A32" s="91">
        <v>29</v>
      </c>
      <c r="B32" s="92">
        <v>45402</v>
      </c>
      <c r="C32" s="93" t="str">
        <f t="shared" si="0"/>
        <v>티** 후원 벨트</v>
      </c>
      <c r="D32" s="97" t="s">
        <v>173</v>
      </c>
      <c r="E32" s="94" t="s">
        <v>16</v>
      </c>
      <c r="F32" s="94">
        <v>522</v>
      </c>
      <c r="G32" s="94" t="s">
        <v>103</v>
      </c>
      <c r="H32" s="95">
        <v>2610000</v>
      </c>
      <c r="I32" s="96"/>
      <c r="J32" s="85" t="s">
        <v>208</v>
      </c>
      <c r="K32" s="68" t="s">
        <v>184</v>
      </c>
    </row>
    <row r="33" spans="1:11" ht="24.75" customHeight="1">
      <c r="A33" s="91">
        <v>30</v>
      </c>
      <c r="B33" s="92">
        <v>45402</v>
      </c>
      <c r="C33" s="93" t="str">
        <f t="shared" si="0"/>
        <v>티** 후원 액세서리</v>
      </c>
      <c r="D33" s="97" t="s">
        <v>173</v>
      </c>
      <c r="E33" s="94" t="s">
        <v>16</v>
      </c>
      <c r="F33" s="94">
        <v>155</v>
      </c>
      <c r="G33" s="94" t="s">
        <v>103</v>
      </c>
      <c r="H33" s="95">
        <v>465000</v>
      </c>
      <c r="I33" s="96"/>
      <c r="J33" s="85" t="s">
        <v>208</v>
      </c>
      <c r="K33" s="68" t="s">
        <v>185</v>
      </c>
    </row>
    <row r="34" spans="1:11" ht="24.75" customHeight="1">
      <c r="A34" s="91">
        <v>31</v>
      </c>
      <c r="B34" s="92">
        <v>45402</v>
      </c>
      <c r="C34" s="93" t="str">
        <f t="shared" si="0"/>
        <v>티** 후원 발매트</v>
      </c>
      <c r="D34" s="97" t="s">
        <v>173</v>
      </c>
      <c r="E34" s="94" t="s">
        <v>16</v>
      </c>
      <c r="F34" s="94">
        <v>500</v>
      </c>
      <c r="G34" s="94" t="s">
        <v>103</v>
      </c>
      <c r="H34" s="95">
        <v>1000000</v>
      </c>
      <c r="I34" s="96"/>
      <c r="J34" s="85" t="s">
        <v>208</v>
      </c>
      <c r="K34" s="68" t="s">
        <v>186</v>
      </c>
    </row>
    <row r="35" spans="1:11" ht="24.75" customHeight="1">
      <c r="A35" s="91">
        <v>32</v>
      </c>
      <c r="B35" s="92">
        <v>45402</v>
      </c>
      <c r="C35" s="93" t="str">
        <f t="shared" si="0"/>
        <v>오** 후원 수세미</v>
      </c>
      <c r="D35" s="97" t="s">
        <v>173</v>
      </c>
      <c r="E35" s="94" t="s">
        <v>16</v>
      </c>
      <c r="F35" s="94">
        <v>160</v>
      </c>
      <c r="G35" s="94" t="s">
        <v>103</v>
      </c>
      <c r="H35" s="95">
        <v>240000</v>
      </c>
      <c r="I35" s="96"/>
      <c r="J35" s="63" t="s">
        <v>187</v>
      </c>
      <c r="K35" s="68" t="s">
        <v>188</v>
      </c>
    </row>
    <row r="36" spans="1:11" ht="24.75" customHeight="1">
      <c r="A36" s="91">
        <v>33</v>
      </c>
      <c r="B36" s="92">
        <v>45402</v>
      </c>
      <c r="C36" s="93" t="str">
        <f t="shared" si="0"/>
        <v>익* 후원 온풍기</v>
      </c>
      <c r="D36" s="97" t="s">
        <v>173</v>
      </c>
      <c r="E36" s="94" t="s">
        <v>16</v>
      </c>
      <c r="F36" s="94">
        <v>7</v>
      </c>
      <c r="G36" s="94" t="s">
        <v>103</v>
      </c>
      <c r="H36" s="95">
        <v>210000</v>
      </c>
      <c r="I36" s="96"/>
      <c r="J36" s="63" t="s">
        <v>189</v>
      </c>
      <c r="K36" s="68" t="s">
        <v>190</v>
      </c>
    </row>
    <row r="37" spans="1:11" ht="24.75" customHeight="1">
      <c r="A37" s="91">
        <v>34</v>
      </c>
      <c r="B37" s="92">
        <v>45402</v>
      </c>
      <c r="C37" s="93" t="str">
        <f t="shared" si="0"/>
        <v>익* 후원 재활벤치</v>
      </c>
      <c r="D37" s="97" t="s">
        <v>173</v>
      </c>
      <c r="E37" s="94" t="s">
        <v>16</v>
      </c>
      <c r="F37" s="94">
        <v>1</v>
      </c>
      <c r="G37" s="94" t="s">
        <v>103</v>
      </c>
      <c r="H37" s="95">
        <v>200000</v>
      </c>
      <c r="I37" s="96"/>
      <c r="J37" s="63" t="s">
        <v>189</v>
      </c>
      <c r="K37" s="68" t="s">
        <v>191</v>
      </c>
    </row>
    <row r="38" spans="1:11" ht="24.75" customHeight="1">
      <c r="A38" s="91">
        <v>35</v>
      </c>
      <c r="B38" s="92">
        <v>45402</v>
      </c>
      <c r="C38" s="93" t="str">
        <f t="shared" si="0"/>
        <v>익* 후원 주방용품</v>
      </c>
      <c r="D38" s="97" t="s">
        <v>173</v>
      </c>
      <c r="E38" s="94" t="s">
        <v>16</v>
      </c>
      <c r="F38" s="94">
        <v>75</v>
      </c>
      <c r="G38" s="94" t="s">
        <v>103</v>
      </c>
      <c r="H38" s="95">
        <v>375000</v>
      </c>
      <c r="I38" s="96"/>
      <c r="J38" s="63" t="s">
        <v>189</v>
      </c>
      <c r="K38" s="68" t="s">
        <v>192</v>
      </c>
    </row>
    <row r="39" spans="1:11" ht="24.75" customHeight="1">
      <c r="A39" s="91">
        <v>36</v>
      </c>
      <c r="B39" s="92">
        <v>45402</v>
      </c>
      <c r="C39" s="93" t="str">
        <f t="shared" si="0"/>
        <v>익* 후원 안전화</v>
      </c>
      <c r="D39" s="97" t="s">
        <v>173</v>
      </c>
      <c r="E39" s="94" t="s">
        <v>16</v>
      </c>
      <c r="F39" s="94">
        <v>1</v>
      </c>
      <c r="G39" s="94" t="s">
        <v>103</v>
      </c>
      <c r="H39" s="95">
        <v>50000</v>
      </c>
      <c r="I39" s="96"/>
      <c r="J39" s="63" t="s">
        <v>189</v>
      </c>
      <c r="K39" s="68" t="s">
        <v>193</v>
      </c>
    </row>
    <row r="40" spans="1:11" ht="24.75" customHeight="1">
      <c r="A40" s="91">
        <v>37</v>
      </c>
      <c r="B40" s="92">
        <v>45402</v>
      </c>
      <c r="C40" s="93" t="str">
        <f t="shared" si="0"/>
        <v>익* 후원 완구류</v>
      </c>
      <c r="D40" s="97" t="s">
        <v>173</v>
      </c>
      <c r="E40" s="94" t="s">
        <v>16</v>
      </c>
      <c r="F40" s="94">
        <v>1700</v>
      </c>
      <c r="G40" s="94" t="s">
        <v>103</v>
      </c>
      <c r="H40" s="95">
        <v>10386000</v>
      </c>
      <c r="I40" s="96"/>
      <c r="J40" s="63" t="s">
        <v>189</v>
      </c>
      <c r="K40" s="68" t="s">
        <v>194</v>
      </c>
    </row>
    <row r="41" spans="1:11" ht="24.75" customHeight="1">
      <c r="A41" s="91">
        <v>38</v>
      </c>
      <c r="B41" s="92">
        <v>45402</v>
      </c>
      <c r="C41" s="93" t="str">
        <f t="shared" si="0"/>
        <v>익* 후원 양말</v>
      </c>
      <c r="D41" s="97" t="s">
        <v>173</v>
      </c>
      <c r="E41" s="94" t="s">
        <v>16</v>
      </c>
      <c r="F41" s="94">
        <v>43</v>
      </c>
      <c r="G41" s="94" t="s">
        <v>103</v>
      </c>
      <c r="H41" s="95">
        <v>215000</v>
      </c>
      <c r="I41" s="96"/>
      <c r="J41" s="63" t="s">
        <v>189</v>
      </c>
      <c r="K41" s="69" t="s">
        <v>195</v>
      </c>
    </row>
    <row r="42" spans="1:11" ht="24.75" customHeight="1">
      <c r="A42" s="91">
        <v>39</v>
      </c>
      <c r="B42" s="92">
        <v>45402</v>
      </c>
      <c r="C42" s="93" t="str">
        <f t="shared" si="0"/>
        <v>익* 후원 공기청정기</v>
      </c>
      <c r="D42" s="97" t="s">
        <v>173</v>
      </c>
      <c r="E42" s="94" t="s">
        <v>16</v>
      </c>
      <c r="F42" s="94">
        <v>24</v>
      </c>
      <c r="G42" s="94" t="s">
        <v>103</v>
      </c>
      <c r="H42" s="95">
        <v>23352000</v>
      </c>
      <c r="I42" s="96"/>
      <c r="J42" s="63" t="s">
        <v>189</v>
      </c>
      <c r="K42" s="68" t="s">
        <v>196</v>
      </c>
    </row>
    <row r="43" spans="1:11" ht="24.75" customHeight="1">
      <c r="A43" s="91">
        <v>40</v>
      </c>
      <c r="B43" s="92">
        <v>45402</v>
      </c>
      <c r="C43" s="93" t="str">
        <f t="shared" si="0"/>
        <v>익* 후원 차량용품</v>
      </c>
      <c r="D43" s="97" t="s">
        <v>173</v>
      </c>
      <c r="E43" s="94" t="s">
        <v>16</v>
      </c>
      <c r="F43" s="94">
        <v>1</v>
      </c>
      <c r="G43" s="94" t="s">
        <v>134</v>
      </c>
      <c r="H43" s="95">
        <v>200000</v>
      </c>
      <c r="I43" s="96"/>
      <c r="J43" s="63" t="s">
        <v>189</v>
      </c>
      <c r="K43" s="68" t="s">
        <v>197</v>
      </c>
    </row>
    <row r="44" spans="1:11" ht="24.75" customHeight="1">
      <c r="A44" s="91">
        <v>41</v>
      </c>
      <c r="B44" s="92">
        <v>45402</v>
      </c>
      <c r="C44" s="93" t="str">
        <f t="shared" si="0"/>
        <v>익* 후원 접시</v>
      </c>
      <c r="D44" s="97" t="s">
        <v>173</v>
      </c>
      <c r="E44" s="94" t="s">
        <v>16</v>
      </c>
      <c r="F44" s="94">
        <v>33</v>
      </c>
      <c r="G44" s="94" t="s">
        <v>103</v>
      </c>
      <c r="H44" s="95">
        <v>165000</v>
      </c>
      <c r="I44" s="96"/>
      <c r="J44" s="63" t="s">
        <v>189</v>
      </c>
      <c r="K44" s="68" t="s">
        <v>198</v>
      </c>
    </row>
    <row r="45" spans="1:11" ht="24.75" customHeight="1">
      <c r="A45" s="91">
        <v>42</v>
      </c>
      <c r="B45" s="92">
        <v>45402</v>
      </c>
      <c r="C45" s="93" t="str">
        <f t="shared" si="0"/>
        <v>익* 후원 이마트생필품</v>
      </c>
      <c r="D45" s="97" t="s">
        <v>173</v>
      </c>
      <c r="E45" s="94" t="s">
        <v>16</v>
      </c>
      <c r="F45" s="94">
        <v>49</v>
      </c>
      <c r="G45" s="94" t="s">
        <v>103</v>
      </c>
      <c r="H45" s="95">
        <v>5000000</v>
      </c>
      <c r="I45" s="96"/>
      <c r="J45" s="63" t="s">
        <v>189</v>
      </c>
      <c r="K45" s="68" t="s">
        <v>199</v>
      </c>
    </row>
    <row r="46" spans="1:11" ht="24.75" customHeight="1">
      <c r="A46" s="91">
        <v>43</v>
      </c>
      <c r="B46" s="92">
        <v>45402</v>
      </c>
      <c r="C46" s="93" t="str">
        <f t="shared" si="0"/>
        <v>이** 후원 이마트생필품</v>
      </c>
      <c r="D46" s="97" t="s">
        <v>173</v>
      </c>
      <c r="E46" s="94" t="s">
        <v>16</v>
      </c>
      <c r="F46" s="94">
        <v>10</v>
      </c>
      <c r="G46" s="94" t="s">
        <v>103</v>
      </c>
      <c r="H46" s="95">
        <v>987312</v>
      </c>
      <c r="I46" s="96"/>
      <c r="J46" s="63" t="s">
        <v>148</v>
      </c>
      <c r="K46" s="68" t="s">
        <v>199</v>
      </c>
    </row>
    <row r="47" spans="1:11" ht="24.75" customHeight="1">
      <c r="A47" s="91">
        <v>44</v>
      </c>
      <c r="B47" s="92">
        <v>45402</v>
      </c>
      <c r="C47" s="93" t="str">
        <f t="shared" si="0"/>
        <v>이** 후원 이마트생필품</v>
      </c>
      <c r="D47" s="97" t="s">
        <v>173</v>
      </c>
      <c r="E47" s="94" t="s">
        <v>16</v>
      </c>
      <c r="F47" s="94">
        <v>10</v>
      </c>
      <c r="G47" s="94" t="s">
        <v>103</v>
      </c>
      <c r="H47" s="95">
        <v>1955454</v>
      </c>
      <c r="I47" s="96"/>
      <c r="J47" s="63" t="s">
        <v>148</v>
      </c>
      <c r="K47" s="68" t="s">
        <v>199</v>
      </c>
    </row>
    <row r="48" spans="1:11" ht="24.75" customHeight="1">
      <c r="A48" s="91">
        <v>45</v>
      </c>
      <c r="B48" s="92">
        <v>45402</v>
      </c>
      <c r="C48" s="93" t="str">
        <f t="shared" si="0"/>
        <v>익* 후원 이월의류</v>
      </c>
      <c r="D48" s="97" t="s">
        <v>173</v>
      </c>
      <c r="E48" s="94" t="s">
        <v>16</v>
      </c>
      <c r="F48" s="94">
        <v>224</v>
      </c>
      <c r="G48" s="94" t="s">
        <v>103</v>
      </c>
      <c r="H48" s="95">
        <v>2240000</v>
      </c>
      <c r="I48" s="96"/>
      <c r="J48" s="63" t="s">
        <v>189</v>
      </c>
      <c r="K48" s="68" t="s">
        <v>200</v>
      </c>
    </row>
    <row r="49" spans="1:11" ht="24.75" customHeight="1">
      <c r="A49" s="91">
        <v>46</v>
      </c>
      <c r="B49" s="92">
        <v>45402</v>
      </c>
      <c r="C49" s="93" t="str">
        <f t="shared" si="0"/>
        <v>옵** 후원 옵타리가방</v>
      </c>
      <c r="D49" s="97" t="s">
        <v>173</v>
      </c>
      <c r="E49" s="94" t="s">
        <v>16</v>
      </c>
      <c r="F49" s="94">
        <v>300</v>
      </c>
      <c r="G49" s="94" t="s">
        <v>103</v>
      </c>
      <c r="H49" s="95" t="s">
        <v>17</v>
      </c>
      <c r="I49" s="96"/>
      <c r="J49" s="63" t="s">
        <v>201</v>
      </c>
      <c r="K49" s="68" t="s">
        <v>202</v>
      </c>
    </row>
    <row r="50" spans="1:11" ht="24.75" customHeight="1">
      <c r="A50" s="91">
        <v>47</v>
      </c>
      <c r="B50" s="92">
        <v>45405</v>
      </c>
      <c r="C50" s="93" t="str">
        <f t="shared" si="0"/>
        <v>파********** 후원 빵</v>
      </c>
      <c r="D50" s="97" t="s">
        <v>162</v>
      </c>
      <c r="E50" s="94" t="s">
        <v>16</v>
      </c>
      <c r="F50" s="94">
        <v>4</v>
      </c>
      <c r="G50" s="94" t="s">
        <v>103</v>
      </c>
      <c r="H50" s="95">
        <v>31800</v>
      </c>
      <c r="I50" s="96"/>
      <c r="J50" s="63" t="s">
        <v>114</v>
      </c>
      <c r="K50" s="68" t="s">
        <v>113</v>
      </c>
    </row>
    <row r="51" spans="1:11" ht="24.75" customHeight="1">
      <c r="A51" s="91">
        <v>48</v>
      </c>
      <c r="B51" s="92">
        <v>45405</v>
      </c>
      <c r="C51" s="93" t="str">
        <f t="shared" si="0"/>
        <v>더* 후원 반찬</v>
      </c>
      <c r="D51" s="97" t="s">
        <v>203</v>
      </c>
      <c r="E51" s="94" t="s">
        <v>16</v>
      </c>
      <c r="F51" s="94">
        <v>1</v>
      </c>
      <c r="G51" s="94" t="s">
        <v>103</v>
      </c>
      <c r="H51" s="95" t="s">
        <v>204</v>
      </c>
      <c r="I51" s="96"/>
      <c r="J51" s="63" t="s">
        <v>144</v>
      </c>
      <c r="K51" s="70" t="s">
        <v>143</v>
      </c>
    </row>
    <row r="52" spans="1:11" ht="24.75" customHeight="1">
      <c r="A52" s="91">
        <v>49</v>
      </c>
      <c r="B52" s="92">
        <v>45406</v>
      </c>
      <c r="C52" s="93" t="str">
        <f t="shared" si="0"/>
        <v>b******** 후원 치킨</v>
      </c>
      <c r="D52" s="97" t="s">
        <v>205</v>
      </c>
      <c r="E52" s="94" t="s">
        <v>16</v>
      </c>
      <c r="F52" s="94">
        <v>4</v>
      </c>
      <c r="G52" s="94" t="s">
        <v>103</v>
      </c>
      <c r="H52" s="95">
        <v>80000</v>
      </c>
      <c r="I52" s="96"/>
      <c r="J52" s="63" t="s">
        <v>145</v>
      </c>
      <c r="K52" s="70" t="s">
        <v>121</v>
      </c>
    </row>
    <row r="53" spans="1:11" ht="24.75" customHeight="1">
      <c r="A53" s="91">
        <v>50</v>
      </c>
      <c r="B53" s="92">
        <v>45406</v>
      </c>
      <c r="C53" s="93" t="str">
        <f t="shared" si="0"/>
        <v>b******** 후원 치킨</v>
      </c>
      <c r="D53" s="97" t="s">
        <v>206</v>
      </c>
      <c r="E53" s="94" t="s">
        <v>16</v>
      </c>
      <c r="F53" s="94">
        <v>2</v>
      </c>
      <c r="G53" s="94" t="s">
        <v>103</v>
      </c>
      <c r="H53" s="95">
        <v>40000</v>
      </c>
      <c r="I53" s="96"/>
      <c r="J53" s="63" t="s">
        <v>146</v>
      </c>
      <c r="K53" s="70" t="s">
        <v>121</v>
      </c>
    </row>
    <row r="54" spans="1:11" ht="24.75" customHeight="1">
      <c r="A54" s="91">
        <v>51</v>
      </c>
      <c r="B54" s="92">
        <v>45406</v>
      </c>
      <c r="C54" s="93" t="str">
        <f t="shared" si="0"/>
        <v>장******** 후원 치킨</v>
      </c>
      <c r="D54" s="97" t="s">
        <v>159</v>
      </c>
      <c r="E54" s="94" t="s">
        <v>16</v>
      </c>
      <c r="F54" s="94">
        <v>1</v>
      </c>
      <c r="G54" s="94" t="s">
        <v>103</v>
      </c>
      <c r="H54" s="95">
        <v>20000</v>
      </c>
      <c r="I54" s="96"/>
      <c r="J54" s="63" t="s">
        <v>122</v>
      </c>
      <c r="K54" s="70" t="s">
        <v>121</v>
      </c>
    </row>
    <row r="55" spans="1:11" ht="24.75" customHeight="1">
      <c r="A55" s="91">
        <v>52</v>
      </c>
      <c r="B55" s="92">
        <v>45407</v>
      </c>
      <c r="C55" s="93" t="str">
        <f t="shared" si="0"/>
        <v>파********** 후원 빵</v>
      </c>
      <c r="D55" s="97" t="s">
        <v>156</v>
      </c>
      <c r="E55" s="94" t="s">
        <v>16</v>
      </c>
      <c r="F55" s="94">
        <v>14</v>
      </c>
      <c r="G55" s="94" t="s">
        <v>103</v>
      </c>
      <c r="H55" s="95">
        <v>79800</v>
      </c>
      <c r="I55" s="96"/>
      <c r="J55" s="63" t="s">
        <v>114</v>
      </c>
      <c r="K55" s="70" t="s">
        <v>113</v>
      </c>
    </row>
    <row r="56" spans="1:11" ht="24.75" customHeight="1">
      <c r="A56" s="91">
        <v>53</v>
      </c>
      <c r="B56" s="92">
        <v>45407</v>
      </c>
      <c r="C56" s="93" t="str">
        <f t="shared" si="0"/>
        <v>박***** 후원 빵</v>
      </c>
      <c r="D56" s="97" t="s">
        <v>164</v>
      </c>
      <c r="E56" s="94" t="s">
        <v>16</v>
      </c>
      <c r="F56" s="94">
        <v>20</v>
      </c>
      <c r="G56" s="94" t="s">
        <v>103</v>
      </c>
      <c r="H56" s="95">
        <v>108000</v>
      </c>
      <c r="I56" s="96"/>
      <c r="J56" s="63" t="s">
        <v>125</v>
      </c>
      <c r="K56" s="70" t="s">
        <v>113</v>
      </c>
    </row>
    <row r="57" spans="1:11" ht="24.75" customHeight="1">
      <c r="A57" s="91">
        <v>54</v>
      </c>
      <c r="B57" s="92">
        <v>45408</v>
      </c>
      <c r="C57" s="93" t="str">
        <f t="shared" si="0"/>
        <v>배****** 후원 김치찌개</v>
      </c>
      <c r="D57" s="97" t="s">
        <v>207</v>
      </c>
      <c r="E57" s="94" t="s">
        <v>16</v>
      </c>
      <c r="F57" s="94">
        <v>20</v>
      </c>
      <c r="G57" s="94" t="s">
        <v>131</v>
      </c>
      <c r="H57" s="95">
        <v>180000</v>
      </c>
      <c r="I57" s="96"/>
      <c r="J57" s="63" t="s">
        <v>150</v>
      </c>
      <c r="K57" s="70" t="s">
        <v>149</v>
      </c>
    </row>
    <row r="58" spans="1:11" ht="24.75" customHeight="1">
      <c r="A58" s="91">
        <v>55</v>
      </c>
      <c r="B58" s="92">
        <v>45411</v>
      </c>
      <c r="C58" s="93" t="str">
        <f t="shared" si="0"/>
        <v>더* 후원 반찬</v>
      </c>
      <c r="D58" s="97" t="s">
        <v>203</v>
      </c>
      <c r="E58" s="94" t="s">
        <v>16</v>
      </c>
      <c r="F58" s="94">
        <v>20</v>
      </c>
      <c r="G58" s="94" t="s">
        <v>103</v>
      </c>
      <c r="H58" s="95" t="s">
        <v>204</v>
      </c>
      <c r="I58" s="96"/>
      <c r="J58" s="63" t="s">
        <v>144</v>
      </c>
      <c r="K58" s="70" t="s">
        <v>143</v>
      </c>
    </row>
    <row r="59" spans="1:11" ht="24.75" customHeight="1">
      <c r="A59" s="91">
        <v>56</v>
      </c>
      <c r="B59" s="92">
        <v>45412</v>
      </c>
      <c r="C59" s="93" t="str">
        <f t="shared" si="0"/>
        <v>파********** 후원 빵</v>
      </c>
      <c r="D59" s="97" t="s">
        <v>166</v>
      </c>
      <c r="E59" s="94" t="s">
        <v>16</v>
      </c>
      <c r="F59" s="94">
        <v>5</v>
      </c>
      <c r="G59" s="94" t="s">
        <v>103</v>
      </c>
      <c r="H59" s="95">
        <v>37400</v>
      </c>
      <c r="I59" s="96"/>
      <c r="J59" s="63" t="s">
        <v>114</v>
      </c>
      <c r="K59" s="70" t="s">
        <v>113</v>
      </c>
    </row>
    <row r="60" spans="1:11" ht="24.75" customHeight="1">
      <c r="A60" s="98" t="s">
        <v>50</v>
      </c>
      <c r="B60" s="99"/>
      <c r="C60" s="100"/>
      <c r="D60" s="101"/>
      <c r="E60" s="102"/>
      <c r="F60" s="102"/>
      <c r="G60" s="102"/>
      <c r="H60" s="103">
        <v>6335152</v>
      </c>
      <c r="I60" s="104"/>
      <c r="J60" s="66"/>
      <c r="K60" s="66"/>
    </row>
  </sheetData>
  <mergeCells count="3">
    <mergeCell ref="A60:C60"/>
    <mergeCell ref="A1:I1"/>
    <mergeCell ref="A2:I2"/>
  </mergeCells>
  <phoneticPr fontId="1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4</vt:i4>
      </vt:variant>
    </vt:vector>
  </HeadingPairs>
  <TitlesOfParts>
    <vt:vector size="4" baseType="lpstr">
      <vt:lpstr>1.후원금 수입명세서</vt:lpstr>
      <vt:lpstr>2.후원금(금전) 사용명세서</vt:lpstr>
      <vt:lpstr>3.후원품 수입명세서</vt:lpstr>
      <vt:lpstr>4.후원품 사용명세서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고영기</cp:lastModifiedBy>
  <dcterms:modified xsi:type="dcterms:W3CDTF">2024-05-14T09:14:10Z</dcterms:modified>
</cp:coreProperties>
</file>